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4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6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7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8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9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10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G:\Quality\NEW 17025\Dokumenty aktualne ISO 17025\POG 04 Przegląd zapytań, ofert i umów\"/>
    </mc:Choice>
  </mc:AlternateContent>
  <xr:revisionPtr revIDLastSave="0" documentId="13_ncr:1_{C39E55BD-3849-42B1-AB6C-BD2D7CD17475}" xr6:coauthVersionLast="47" xr6:coauthVersionMax="47" xr10:uidLastSave="{00000000-0000-0000-0000-000000000000}"/>
  <bookViews>
    <workbookView xWindow="-110" yWindow="-110" windowWidth="19420" windowHeight="10300" tabRatio="992" xr2:uid="{00000000-000D-0000-FFFF-FFFF00000000}"/>
  </bookViews>
  <sheets>
    <sheet name="Dane ogólne" sheetId="12" r:id="rId1"/>
    <sheet name="Żywność MIKRO" sheetId="1" r:id="rId2"/>
    <sheet name="Pr. środowiskowe MIKRO" sheetId="7" r:id="rId3"/>
    <sheet name="FIZYKOCHEMIA" sheetId="14" r:id="rId4"/>
    <sheet name="SENSORYKA" sheetId="20" r:id="rId5"/>
    <sheet name=" Woda MIKRO" sheetId="6" r:id="rId6"/>
    <sheet name="Woda FIZ-CHEM" sheetId="17" r:id="rId7"/>
    <sheet name="Powietrze MIKRO" sheetId="9" r:id="rId8"/>
    <sheet name="Karma dla zwierząt MIKRO" sheetId="11" r:id="rId9"/>
    <sheet name="Konserwy MIKRO" sheetId="13" r:id="rId10"/>
    <sheet name="Arkusz2" sheetId="16" state="hidden" r:id="rId11"/>
  </sheets>
  <definedNames>
    <definedName name="_xlnm.Print_Area" localSheetId="5">' Woda MIKRO'!$A$1:$K$41</definedName>
    <definedName name="_xlnm.Print_Area" localSheetId="0">'Dane ogólne'!$A$1:$T$49</definedName>
    <definedName name="_xlnm.Print_Area" localSheetId="9">'Konserwy MIKRO'!$A$1:$J$29</definedName>
    <definedName name="_xlnm.Print_Area" localSheetId="7">'Powietrze MIKRO'!$A$1:$J$33</definedName>
    <definedName name="_xlnm.Print_Area" localSheetId="2">'Pr. środowiskowe MIKRO'!$A$1:$Y$59</definedName>
    <definedName name="_xlnm.Print_Area" localSheetId="1">'Żywność MIKRO'!$A$1:$V$70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2" l="1"/>
  <c r="D28" i="6"/>
  <c r="F28" i="12"/>
  <c r="C22" i="20" l="1"/>
  <c r="F23" i="12" s="1"/>
  <c r="N2" i="20" l="1"/>
  <c r="M2" i="20"/>
  <c r="L2" i="20"/>
  <c r="K2" i="20"/>
  <c r="J2" i="20"/>
  <c r="I2" i="20"/>
  <c r="H2" i="20"/>
  <c r="G2" i="20"/>
  <c r="F2" i="20"/>
  <c r="E2" i="20"/>
  <c r="J1" i="20"/>
  <c r="D20" i="11"/>
  <c r="F27" i="12" s="1"/>
  <c r="C24" i="17"/>
  <c r="F25" i="12" s="1"/>
  <c r="A22" i="14"/>
  <c r="F22" i="12" s="1"/>
  <c r="F45" i="7"/>
  <c r="D51" i="1"/>
  <c r="F20" i="12" s="1"/>
  <c r="D38" i="7"/>
  <c r="F21" i="12" s="1"/>
  <c r="C19" i="9"/>
  <c r="F26" i="12" s="1"/>
  <c r="C10" i="13"/>
  <c r="F24" i="12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O2" i="7"/>
  <c r="P2" i="7"/>
  <c r="Q2" i="7"/>
  <c r="R2" i="7"/>
  <c r="S2" i="7"/>
  <c r="T2" i="7"/>
  <c r="U2" i="7"/>
  <c r="V2" i="7"/>
  <c r="W2" i="7"/>
  <c r="X2" i="7"/>
  <c r="Y2" i="7"/>
  <c r="K2" i="7"/>
  <c r="L2" i="7"/>
  <c r="M2" i="7"/>
  <c r="N2" i="7"/>
  <c r="H1" i="14"/>
  <c r="F30" i="17"/>
  <c r="G30" i="17"/>
  <c r="H30" i="17"/>
  <c r="I30" i="17"/>
  <c r="J30" i="17"/>
  <c r="K30" i="17"/>
  <c r="L30" i="17"/>
  <c r="M30" i="17"/>
  <c r="N30" i="17"/>
  <c r="E30" i="17"/>
  <c r="N2" i="17"/>
  <c r="M2" i="17"/>
  <c r="L2" i="17"/>
  <c r="K2" i="17"/>
  <c r="J2" i="17"/>
  <c r="I2" i="17"/>
  <c r="H2" i="17"/>
  <c r="G2" i="17"/>
  <c r="F2" i="17"/>
  <c r="E2" i="17"/>
  <c r="J1" i="17"/>
  <c r="H2" i="14"/>
  <c r="I2" i="14"/>
  <c r="J2" i="14"/>
  <c r="K2" i="14"/>
  <c r="L2" i="14"/>
  <c r="F34" i="6" l="1"/>
  <c r="C2" i="14"/>
  <c r="G2" i="14"/>
  <c r="F2" i="14"/>
  <c r="E2" i="14"/>
  <c r="D2" i="14"/>
  <c r="O1" i="1"/>
  <c r="L1" i="1"/>
  <c r="K1" i="1"/>
  <c r="Q1" i="1" s="1"/>
  <c r="K1" i="6"/>
  <c r="K1" i="7"/>
  <c r="J1" i="9"/>
  <c r="K1" i="11"/>
  <c r="J1" i="13"/>
  <c r="D1" i="13" l="1"/>
  <c r="E1" i="11"/>
  <c r="D1" i="9"/>
  <c r="E1" i="7"/>
  <c r="E1" i="6"/>
  <c r="E1" i="1"/>
  <c r="F2" i="13" l="1"/>
  <c r="G2" i="13"/>
  <c r="H2" i="13"/>
  <c r="I2" i="13"/>
  <c r="J2" i="13"/>
  <c r="E2" i="13"/>
  <c r="F2" i="9"/>
  <c r="G2" i="9"/>
  <c r="H2" i="9"/>
  <c r="I2" i="9"/>
  <c r="J2" i="9"/>
  <c r="E2" i="9"/>
  <c r="G2" i="11"/>
  <c r="H2" i="11"/>
  <c r="I2" i="11"/>
  <c r="J2" i="11"/>
  <c r="K2" i="11"/>
  <c r="F2" i="11"/>
  <c r="G2" i="7"/>
  <c r="H2" i="7"/>
  <c r="I2" i="7"/>
  <c r="J2" i="7"/>
  <c r="F2" i="7"/>
  <c r="G2" i="6"/>
  <c r="H2" i="6"/>
  <c r="I2" i="6"/>
  <c r="J2" i="6"/>
  <c r="K2" i="6"/>
  <c r="F2" i="6"/>
  <c r="L2" i="1"/>
  <c r="F2" i="1"/>
  <c r="G2" i="1"/>
  <c r="H2" i="1"/>
  <c r="I2" i="1"/>
  <c r="J2" i="1"/>
  <c r="K2" i="1"/>
  <c r="M2" i="1"/>
  <c r="N2" i="1"/>
  <c r="O2" i="1"/>
  <c r="P2" i="1"/>
  <c r="Q2" i="1"/>
  <c r="R2" i="1"/>
  <c r="S2" i="1"/>
  <c r="T2" i="1"/>
  <c r="U2" i="1"/>
  <c r="V2" i="1"/>
  <c r="G34" i="6"/>
  <c r="I34" i="6" l="1"/>
  <c r="J34" i="6"/>
  <c r="K34" i="6"/>
  <c r="H34" i="6"/>
</calcChain>
</file>

<file path=xl/sharedStrings.xml><?xml version="1.0" encoding="utf-8"?>
<sst xmlns="http://schemas.openxmlformats.org/spreadsheetml/2006/main" count="1127" uniqueCount="449">
  <si>
    <t>Obecność Salmonella spp.</t>
  </si>
  <si>
    <t>Liczba Clostridium perfringens</t>
  </si>
  <si>
    <t>Liczba mezofilnych bakterii fermentacji mlekowej</t>
  </si>
  <si>
    <t>Liczba bakterii z grupy coli w temperaturze 30°C</t>
  </si>
  <si>
    <t>Obecność przypuszczalnych Escherichia coli</t>
  </si>
  <si>
    <t>Liczba gronkowców koagulazo-dodatnich</t>
  </si>
  <si>
    <t>Obecność Listeria monocytogenes</t>
  </si>
  <si>
    <t>Liczba Listeria monocytogenes</t>
  </si>
  <si>
    <t/>
  </si>
  <si>
    <t>Data produkcji</t>
  </si>
  <si>
    <t>Data przydatności</t>
  </si>
  <si>
    <t>Godzina pobrania</t>
  </si>
  <si>
    <t>Analiza</t>
  </si>
  <si>
    <t>Opis</t>
  </si>
  <si>
    <t>Ogólna liczba drobnoustrojów (posiew wgłębny)</t>
  </si>
  <si>
    <t>Ogólna liczba drobnoustrojów (posiew powierzchniowy)</t>
  </si>
  <si>
    <t>PN-ISO 4832:2007</t>
  </si>
  <si>
    <t>PN-ISO 4831:2007</t>
  </si>
  <si>
    <t>Liczba β-glukuronidazo-dodatnich Escherichia coli</t>
  </si>
  <si>
    <t>PN-ISO 16649-2:2004</t>
  </si>
  <si>
    <t>PN-ISO 7251:2006</t>
  </si>
  <si>
    <t>Liczba Enterobacteriaceae</t>
  </si>
  <si>
    <t>PN-EN ISO 21528-2:2017-08</t>
  </si>
  <si>
    <t>PN-EN ISO 6579-1:2017-04+A1:2020-09</t>
  </si>
  <si>
    <t>PN-EN ISO 11290-1:2017-07</t>
  </si>
  <si>
    <t>PN-EN ISO 11290-2:2017-07</t>
  </si>
  <si>
    <t>PN-EN ISO 6888-3:2004+AC:2005</t>
  </si>
  <si>
    <t>Liczba przypuszczalnych Bacillus cereus</t>
  </si>
  <si>
    <t>PN-EN ISO 7932:2005</t>
  </si>
  <si>
    <t>PN-EN ISO 7937:2005</t>
  </si>
  <si>
    <t>ISO 21527-1:2008</t>
  </si>
  <si>
    <t>ISO 21527-2:2008</t>
  </si>
  <si>
    <t>Liczba bakterii redukujących siarczany (IV) rosnących w warunkach beztlenowych</t>
  </si>
  <si>
    <t>PN-ISO 15213:2005</t>
  </si>
  <si>
    <t>Liczba Campylobacter spp.</t>
  </si>
  <si>
    <t>PN-EN ISO 10272-2:2017-10</t>
  </si>
  <si>
    <t>PN-ISO 15214:2002</t>
  </si>
  <si>
    <t>Dane identyfikacyjne próbki</t>
  </si>
  <si>
    <t>Nazwa próbki</t>
  </si>
  <si>
    <t>Numer partii</t>
  </si>
  <si>
    <t>Data pobrania</t>
  </si>
  <si>
    <t>Ilość powtórzeń</t>
  </si>
  <si>
    <t>Miejsce pobrania</t>
  </si>
  <si>
    <t>Osoba pobierająca</t>
  </si>
  <si>
    <t>Temperatura przechowywania</t>
  </si>
  <si>
    <t>Data rozpoczęcia badania (dotyczy badań przechowalniczych)</t>
  </si>
  <si>
    <t>Gramatura/ objętość</t>
  </si>
  <si>
    <t>Numer próbki/ Numer analizy</t>
  </si>
  <si>
    <t>Mikrobiologia wody przeznaczonej do spożycia przez ludzi</t>
  </si>
  <si>
    <t>PN-EN ISO 6222:2004</t>
  </si>
  <si>
    <t>Ogólna liczba drobnoustrojów w temperaturze 36°C (posiew wgłębny)</t>
  </si>
  <si>
    <t>Liczba Escherichia coli (metoda filtracji membranowej)</t>
  </si>
  <si>
    <t>PN-EN ISO 9308-1:2014-12+A1:2017-04</t>
  </si>
  <si>
    <t>PN-EN ISO 7899-2:2004</t>
  </si>
  <si>
    <t>Liczba Pseudomonas aeruginosa (metoda filtracji mebranowej)</t>
  </si>
  <si>
    <t>PN-EN ISO 16266:2009</t>
  </si>
  <si>
    <t>PN-EN ISO 14189:2016-10</t>
  </si>
  <si>
    <t>Liczba bakterii z rodzaju Legionella (metoda filtracji membranowej)</t>
  </si>
  <si>
    <t>PN-EN ISO 11731:2017-08+Ap1:2019-12</t>
  </si>
  <si>
    <t>Objętość</t>
  </si>
  <si>
    <t>Obecność Listeria spp.</t>
  </si>
  <si>
    <t>Akredytacja</t>
  </si>
  <si>
    <t>Obecność bakterii z grupy coli</t>
  </si>
  <si>
    <t>Liczba Clostridium perfringens (łącznie z przetrwalnikami)</t>
  </si>
  <si>
    <t>Liczba Pseudomonas spp. (mleko i przetwory mleczne)</t>
  </si>
  <si>
    <t>PN-EN ISO 13720:2010</t>
  </si>
  <si>
    <t>Objętość popłuczyn</t>
  </si>
  <si>
    <t>Wymaz pobrany z powierzchni nieograniczonej szablonem</t>
  </si>
  <si>
    <t>Liczba drożdży i pleśni w powietrzu (metoda sedymentacyjna)</t>
  </si>
  <si>
    <t>Ogólna liczba drobnoustrojów w powietrzu (metoda sedymentacyjna)</t>
  </si>
  <si>
    <t xml:space="preserve">Zakres: od 1 jtk/ml (produkty płynne), od 10 jtk/g (produkty stałe) </t>
  </si>
  <si>
    <t>Zakres popłuczyny: od 1 jtk/ml</t>
  </si>
  <si>
    <t>ZLECENIODAWCA</t>
  </si>
  <si>
    <t>PŁATNIK (jeżeli inny niż ZLECENIODAWCA)</t>
  </si>
  <si>
    <t>Nazwa firmy:</t>
  </si>
  <si>
    <t>Adres:</t>
  </si>
  <si>
    <t>NIP:</t>
  </si>
  <si>
    <t>Osoba kontaktowa:</t>
  </si>
  <si>
    <t>Telefon:</t>
  </si>
  <si>
    <t>E-mail:</t>
  </si>
  <si>
    <t>CEL BADANIA / PRZEZNACZENIE WYNIKU BADANIA</t>
  </si>
  <si>
    <t>Plan pobierania próbek:</t>
  </si>
  <si>
    <t>POZOSTAŁE USTALENIA</t>
  </si>
  <si>
    <t xml:space="preserve">Osoba upoważniona do odbioru raportu z badań: </t>
  </si>
  <si>
    <t>Forma przekazania raportu:</t>
  </si>
  <si>
    <t>Zgoda na zlecenie badania do zewnętrznego dostawcy usług laboratoryjnych:</t>
  </si>
  <si>
    <t>Zasada podejmowania decyzji:</t>
  </si>
  <si>
    <t xml:space="preserve">Badanie zlecono do (wypełnia Lab): </t>
  </si>
  <si>
    <t>Kryteria, które laboratorium powinno zastosować:</t>
  </si>
  <si>
    <t>wypełnia klient</t>
  </si>
  <si>
    <t>wypełnia Lab</t>
  </si>
  <si>
    <t>W przypadku odstępstwa od niniejszego Zlecenia, Zleceniodawca zostanie poinformowany o tym fakcie przed rozpoczęciem badania; decyzja o zgodzie na odstępstwo należy do Zleceniodawcy.</t>
  </si>
  <si>
    <t>Laboratorium przestrzega zasady poufności, bezstronności i prawa własności Zleceniodawcy, chyba, że występuje bezpośrednie zagrożenie zdrowia i życia ludzi lub względy epizootyczne. Laboratorium, w takich przypadkach, powiadamia właściwe do tych spraw organy.</t>
  </si>
  <si>
    <t>Zleceniodawca wyraża zgodę na gromadzenie i wykorzystywanie wyników badań do celów statystycznych i naukowych.</t>
  </si>
  <si>
    <t>Dostarczone próbki do Laboratorium nie podlegają zwrotowi.</t>
  </si>
  <si>
    <t>Ogólne warunki świadczenia usług dostępne są na stronie internetowej www.alsglobal.pl</t>
  </si>
  <si>
    <t>UWAGI</t>
  </si>
  <si>
    <t>Podpis</t>
  </si>
  <si>
    <t>temperatura przy przyjęciu (jeśli dotyczy)</t>
  </si>
  <si>
    <t>PZ</t>
  </si>
  <si>
    <t>KRK</t>
  </si>
  <si>
    <t>Liczba gronkowców koagulazododatnich</t>
  </si>
  <si>
    <t>PB-07 wyd. 2 z dn. 25.11.2019 r. na podstawie metodyki PZH ZHK:2007</t>
  </si>
  <si>
    <t>PN-EN ISO 6579-1:2017-04+A1:2020-09 + PB-06 wyd. 3 z dn. 21.10.2020 r. na podstawie instrukcji producenta IMMUNOLAB Sp. z o.o.</t>
  </si>
  <si>
    <t>PN-EN ISO 6579-1:2017-04+A1:2020-09 + PB-06 wyd.3 z dn. 21.10.2020 r. na podstawie instrukcji producenta IMMUNOLAB Sp. z o.o.</t>
  </si>
  <si>
    <t>PB-08 wyd. 2 z dn. 27.12.2021 r.</t>
  </si>
  <si>
    <t>Przegląd formularza zlecenia i przyjęcie do realizacji (Wypełnia Laboratorium)</t>
  </si>
  <si>
    <t>NR ZLECENIA                 (wypełnia Lab)</t>
  </si>
  <si>
    <r>
      <rPr>
        <b/>
        <sz val="8"/>
        <color rgb="FFFF0000"/>
        <rFont val="Avenir Next LT Pro Light"/>
        <family val="2"/>
      </rPr>
      <t>*</t>
    </r>
    <r>
      <rPr>
        <sz val="8"/>
        <color rgb="FFFF0000"/>
        <rFont val="Avenir Next LT Pro Light"/>
        <family val="2"/>
      </rPr>
      <t xml:space="preserve"> </t>
    </r>
    <r>
      <rPr>
        <sz val="8"/>
        <rFont val="Avenir Next LT Pro Light"/>
        <family val="2"/>
      </rPr>
      <t xml:space="preserve">PB-01 wyd. 6 z dn. 01.10.2021 r. na podstawie instrukcji producenta BIO- RAD 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</si>
  <si>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PB-02 wyd. 6 z dn. 01.10.2021 r. na podstawie instrukcji producenta BIOKAR COMPASS Listeria Agar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</si>
  <si>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PB-04 wyd. 3 z dn. 25.11.2019 r. na podstawie instrukcji producenta BIO-RAD RAPID'L.mono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</si>
  <si>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PB-03 wyd. 5 z dn. 25.11.2019 r. na podstawie instrukcji producenta BIOKAR COMPASS Listeria Agar</t>
    </r>
  </si>
  <si>
    <r>
      <t>Liczba drożdży i pleśni (produkty „mokre”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&gt;0,95)</t>
    </r>
  </si>
  <si>
    <r>
      <t>Liczba drożdży i pleśni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</si>
  <si>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r>
      <t>Liczba drożdży i pleśni (a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&gt;0,95)</t>
    </r>
  </si>
  <si>
    <r>
      <t>Wymaz pobrany z powierzchni ograniczonej szablonem o powierzchni (cm</t>
    </r>
    <r>
      <rPr>
        <vertAlign val="superscript"/>
        <sz val="8"/>
        <rFont val="Avenir Next LT Pro Light"/>
        <family val="2"/>
      </rPr>
      <t>2</t>
    </r>
    <r>
      <rPr>
        <sz val="8"/>
        <rFont val="Avenir Next LT Pro Light"/>
        <family val="2"/>
      </rPr>
      <t>)</t>
    </r>
  </si>
  <si>
    <t>Pojawi się automatycznie po zaznaczeniu w Dane ogólne</t>
  </si>
  <si>
    <t>Dane osoby pobierającej</t>
  </si>
  <si>
    <t>PN-A-75052/03:1990</t>
  </si>
  <si>
    <t>PN-A-82055-4:1997</t>
  </si>
  <si>
    <t>Badanie trwałości konserw metodą termostatową -Mięso i przetwory mięsne</t>
  </si>
  <si>
    <t>Badanie szczelności konserw hermetycznie zamkniętych -Mięso i przetwory mięsne</t>
  </si>
  <si>
    <t>Badanie trwałości konserw metodą próby termostatowej - Przetwory owocowe, warzywne i warzywno-mięsne</t>
  </si>
  <si>
    <t>Badanie szczelności opakowań hermetycznie zamkniętych - Przetwory owocowe, warzywne i warzywno-mięsne</t>
  </si>
  <si>
    <t>Liczba drożdży i pleśni w powietrzu (metoda zderzeniowa)</t>
  </si>
  <si>
    <t>Ogólna liczba drobnoustrojów w powietrzu (metoda zderzeniowa)</t>
  </si>
  <si>
    <t>Mikrobiologia wody na pływalniach</t>
  </si>
  <si>
    <t>Mikrobiologia wody ciepłej</t>
  </si>
  <si>
    <t>PN-EN 1622:2006</t>
  </si>
  <si>
    <t>Zakres woda na pływalniach : 
od 1 jtk/1 ml, 1 jtk/100 ml</t>
  </si>
  <si>
    <t>Zakres woda ciepła
od 1 jtk/100 ml, 1 jtk/1000 ml</t>
  </si>
  <si>
    <t>Zakres: od 1 jtk/ 10 l, 1 jtk/m^3</t>
  </si>
  <si>
    <t xml:space="preserve">Zakres: od 1 jtk/ml (część produktów płynnych), od 10 jtk/ml (część produktów płynnych), od 10 jtk/g (produkty stałe) </t>
  </si>
  <si>
    <t xml:space="preserve">* w przypadku metody sedymentcyjnej należy podać czas ekspozycji, w przypadku metody zderzeniowej ilość pobranego powietrza; </t>
  </si>
  <si>
    <t>Czas ekspozycji/ilość pobranego powietrza*</t>
  </si>
  <si>
    <t>Termin realizacji badania wynika z zastosowanej metodyki. Laboratorium podaje wyniki wraz z niepewością jeśli ma to zastosowanie.</t>
  </si>
  <si>
    <t>Opakowanie:  oryginalne / zastępcze</t>
  </si>
  <si>
    <t>WODA</t>
  </si>
  <si>
    <t>WYMAZ</t>
  </si>
  <si>
    <t>ZLECENIE:</t>
  </si>
  <si>
    <t xml:space="preserve">  od     </t>
  </si>
  <si>
    <t>do</t>
  </si>
  <si>
    <t>Postępowanie w przypadku dużej ilości próbek (zbyt mało kolumn w zakładce)</t>
  </si>
  <si>
    <t>1.  skopiować dany arkusz poprzez kliknięcie lewym przyciskiem myszy w nazwę arkusza, który nas interesuje (np. Żywność)</t>
  </si>
  <si>
    <t>3. klikamy prawym przyciskiem na "przenieś lub kopiuj"</t>
  </si>
  <si>
    <t>4. pojawia się okienko dialogowe w którym zaznaczamy kwadracik przed hasłem " utwórz kopię"</t>
  </si>
  <si>
    <t>5. pojawia się nowa zakładka z nazwą kopiowanego arkusza i kolejną cyfrą porządkową</t>
  </si>
  <si>
    <t>Próbki (zaznaczyć X przy wybranej analizie)           Nazwa próbki wyświetli się po wypełnianiu informacji w wierszu 10</t>
  </si>
  <si>
    <t>Inny cel badania (jaki?):</t>
  </si>
  <si>
    <t>2. następnie klikamy prawym przyciskiem myszy (kursor myszy umiejscowiony na nazwie zakładki),</t>
  </si>
  <si>
    <t xml:space="preserve"> z menu wybieramy opcję przenieś lub kopiuj</t>
  </si>
  <si>
    <t>dSFFFFFFFFFFFFFFFFFFFFFFFFFFFFFFFFFFFFFFFFFFFFFFFFFFFFFFFFFFFFFFFFFFFFFFFFFFFFFFFFFFFFFFFFFFFFFFFFFFFFfffDFSgffffffffgggggffffffffffffffffffffffffffffffffffffffffffffffffffffffffffffffffffffffffffffffffffffffffffffffffffffffffffffff</t>
  </si>
  <si>
    <t>podać  adres e-mail:</t>
  </si>
  <si>
    <t>dokument określający plan</t>
  </si>
  <si>
    <t>Liczba drożdży (produkty „mokre” aw&gt;0,95)</t>
  </si>
  <si>
    <t>Liczba pleśni (produkty „mokre” aw&gt;0,95)</t>
  </si>
  <si>
    <t>Liczba drożdży  (produkty „suche” aw≤0,95)</t>
  </si>
  <si>
    <t>Liczba pleśni (produkty „suche” aw≤0,95)</t>
  </si>
  <si>
    <t>PN-EN ISO 6888-2:2022-03</t>
  </si>
  <si>
    <t>PN-EN ISO 6888-1:2022-03</t>
  </si>
  <si>
    <t>Podpis klienta</t>
  </si>
  <si>
    <t>Próbki (zaznaczyć X przy wybranej analizie)           Nazwa próbki wyświetli się po wypełnianiu informacji w wierszu 34</t>
  </si>
  <si>
    <t xml:space="preserve">Próbki (zaznaczyć X przy wybranej analizie) </t>
  </si>
  <si>
    <t xml:space="preserve">             Nazwa próbki wyświetli się po wypełnianiu informacji w wierszu </t>
  </si>
  <si>
    <t xml:space="preserve">Próbki (zaznaczyć X przy wybranej analizie)       </t>
  </si>
  <si>
    <t>Nazwa próbki wyświetli się po wypełnianiu informacji w wierszu:</t>
  </si>
  <si>
    <t xml:space="preserve">Próbki (zaznaczyć X przy wybranej analizie)   </t>
  </si>
  <si>
    <t xml:space="preserve">Próbki (zaznaczyć X przy wybranej analizie)        </t>
  </si>
  <si>
    <t xml:space="preserve">  Nazwa próbki wyświetli się po wypełnieniu informacji w wierszu:</t>
  </si>
  <si>
    <r>
      <t>Liczba drożdży 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</si>
  <si>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r>
      <t>Liczba  pleśni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</si>
  <si>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t>Liczba bakterii Escherichia coli - Petrifilm</t>
  </si>
  <si>
    <t>Liczba bakterii z grupy coli - Petrifilm</t>
  </si>
  <si>
    <t>Obecność Salmonella spp. (48h)</t>
  </si>
  <si>
    <t>PN-A-82055-5:1997</t>
  </si>
  <si>
    <t>PN-A-75052/02:1990</t>
  </si>
  <si>
    <t>***ryzyko przyjęcia niezgodnego wyniku i/lub ryzyko odrzucenia zgodnego wyniku wynosi do 50%</t>
  </si>
  <si>
    <t>AE</t>
  </si>
  <si>
    <t>NA</t>
  </si>
  <si>
    <t xml:space="preserve">Procedura pobierania próbek: </t>
  </si>
  <si>
    <t xml:space="preserve">PN-EN ISO 7937:2005 </t>
  </si>
  <si>
    <t xml:space="preserve">Obecność gronkowców koagulazo-dodatnich </t>
  </si>
  <si>
    <t>PN-EN ISO 7932:2005+A1:2020-09</t>
  </si>
  <si>
    <t>PN-EN ISO 4833-1:2013-12 +Ap1:2016-11+A1:2022-06</t>
  </si>
  <si>
    <t>AS</t>
  </si>
  <si>
    <t>PN-EN ISO 4833-2:2013-12+AC:2014-04+A1:2022-06</t>
  </si>
  <si>
    <t>Nazwa próbki:</t>
  </si>
  <si>
    <t>Data produkcji:</t>
  </si>
  <si>
    <t>Data przydatności:</t>
  </si>
  <si>
    <t>Data pobrania:</t>
  </si>
  <si>
    <t>Godzina pobrania:</t>
  </si>
  <si>
    <t xml:space="preserve">Próbki (zaznaczyć X przy wybranej analizie)           </t>
  </si>
  <si>
    <t>Nazwa analizy</t>
  </si>
  <si>
    <t>wypełnia klient, pole obowiązkowe</t>
  </si>
  <si>
    <t>Express:</t>
  </si>
  <si>
    <t xml:space="preserve"> Produkty farmaceutyczne</t>
  </si>
  <si>
    <t xml:space="preserve"> Dodatki i środki zapachowe </t>
  </si>
  <si>
    <t xml:space="preserve"> Cukier, słodziki, kawa </t>
  </si>
  <si>
    <t xml:space="preserve"> Odżywki dla dzieci </t>
  </si>
  <si>
    <t xml:space="preserve"> Ciekłe przyprawy </t>
  </si>
  <si>
    <t xml:space="preserve"> Suszone przyprawy </t>
  </si>
  <si>
    <t xml:space="preserve"> Mięso i przetwory </t>
  </si>
  <si>
    <t xml:space="preserve"> Mleko i przetwory &lt;3% tłuszczu </t>
  </si>
  <si>
    <t xml:space="preserve"> Mleko i przetwory &gt;3% tłuszczu </t>
  </si>
  <si>
    <t xml:space="preserve"> Pieczywo i napoje </t>
  </si>
  <si>
    <t xml:space="preserve"> Napoje alkoholowe </t>
  </si>
  <si>
    <t xml:space="preserve"> Napoje bezalkoholowe </t>
  </si>
  <si>
    <t xml:space="preserve"> Świeże owoce i warzywa </t>
  </si>
  <si>
    <t xml:space="preserve"> Suszone owoce i warzywa </t>
  </si>
  <si>
    <t xml:space="preserve"> Owoce i warzywa - produkty </t>
  </si>
  <si>
    <t xml:space="preserve"> Posiłki </t>
  </si>
  <si>
    <t xml:space="preserve"> Suszone zioła i herbata </t>
  </si>
  <si>
    <t xml:space="preserve"> Tłuszcze i oleje </t>
  </si>
  <si>
    <t xml:space="preserve"> Jaja i przetwory z jaj </t>
  </si>
  <si>
    <t xml:space="preserve"> Lód </t>
  </si>
  <si>
    <t xml:space="preserve"> Suplementy diety </t>
  </si>
  <si>
    <t>X</t>
  </si>
  <si>
    <t>Cel badania:</t>
  </si>
  <si>
    <t xml:space="preserve">Metoda:         </t>
  </si>
  <si>
    <t>Matryca*:</t>
  </si>
  <si>
    <t>Produkty pochodzenia roślinnego</t>
  </si>
  <si>
    <t>Inne</t>
  </si>
  <si>
    <t xml:space="preserve">Norma/Procedura badawcza  </t>
  </si>
  <si>
    <t xml:space="preserve">Norma/ procedura badawcza    </t>
  </si>
  <si>
    <t>**Opakowanie: wymazówka w sterylnej plastikowej probówce lub gąbka w sterylnym woreczku strunowym, popłuczyny - sterylny pojemnik</t>
  </si>
  <si>
    <t xml:space="preserve">Norma/ procedura badawcza                  </t>
  </si>
  <si>
    <t>wymazówka</t>
  </si>
  <si>
    <t xml:space="preserve"> gąbka</t>
  </si>
  <si>
    <t>sterylny pojemnik</t>
  </si>
  <si>
    <t>Opakowanie</t>
  </si>
  <si>
    <t>inne</t>
  </si>
  <si>
    <t xml:space="preserve">Norma/ procedura badawcza </t>
  </si>
  <si>
    <t xml:space="preserve">Procedura badawcza            </t>
  </si>
  <si>
    <r>
      <t xml:space="preserve">FORMULARZ ZLECENIA                                                                                                                                                  </t>
    </r>
    <r>
      <rPr>
        <b/>
        <sz val="9"/>
        <rFont val="Avenir Next LT Pro"/>
        <family val="2"/>
      </rPr>
      <t>ALS FOOD &amp; PHARMACEUTICAL POLSKA Sp. z o. o.</t>
    </r>
    <r>
      <rPr>
        <sz val="9"/>
        <rFont val="Avenir Next LT Pro"/>
        <family val="2"/>
      </rPr>
      <t>*</t>
    </r>
  </si>
  <si>
    <t>ZAKRES akredytacji MIKRO:</t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</si>
  <si>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</si>
  <si>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t>** standardowo badanie wykonywane jest w 1 g, w razie wybrania innej gramatury prosimy o informacje w uwagach</t>
  </si>
  <si>
    <t>Obecność gronkowców koagulazo-dodatnich **</t>
  </si>
  <si>
    <t>Obecność przypuszczalnych Escherichia coli**</t>
  </si>
  <si>
    <t>Obecność bakterii z grupy coli w temperaturze 30°C**</t>
  </si>
  <si>
    <t>ZA</t>
  </si>
  <si>
    <t>ZEW</t>
  </si>
  <si>
    <r>
      <t xml:space="preserve"> KRK </t>
    </r>
    <r>
      <rPr>
        <sz val="8"/>
        <rFont val="Avenir Next LT Pro"/>
        <family val="2"/>
      </rPr>
      <t xml:space="preserve">- oddział KRAKÓW, </t>
    </r>
    <r>
      <rPr>
        <b/>
        <sz val="8"/>
        <rFont val="Avenir Next LT Pro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17025:2018-02; </t>
    </r>
    <r>
      <rPr>
        <sz val="8"/>
        <rFont val="Avenir Next LT Pro Demi"/>
        <family val="2"/>
      </rPr>
      <t xml:space="preserve"> ZA</t>
    </r>
    <r>
      <rPr>
        <sz val="8"/>
        <rFont val="Avenir Next LT Pro"/>
        <family val="2"/>
      </rPr>
      <t xml:space="preserve"> - zewnętrzny dostawca usług badań, badanie akredytowane, </t>
    </r>
  </si>
  <si>
    <t>EN ISO 7887</t>
  </si>
  <si>
    <t>EN 1622:2006</t>
  </si>
  <si>
    <t>Nazwa próbki w języku angielskim</t>
  </si>
  <si>
    <r>
      <t xml:space="preserve">Barwa </t>
    </r>
    <r>
      <rPr>
        <vertAlign val="superscript"/>
        <sz val="8"/>
        <rFont val="Avenir Next LT Pro"/>
        <family val="2"/>
      </rPr>
      <t>z</t>
    </r>
    <r>
      <rPr>
        <sz val="8"/>
        <rFont val="Avenir Next LT Pro"/>
        <family val="2"/>
      </rPr>
      <t xml:space="preserve"> </t>
    </r>
  </si>
  <si>
    <r>
      <t xml:space="preserve">Mętność </t>
    </r>
    <r>
      <rPr>
        <vertAlign val="superscript"/>
        <sz val="8"/>
        <rFont val="Avenir Next LT Pro"/>
        <family val="2"/>
      </rPr>
      <t>z</t>
    </r>
  </si>
  <si>
    <r>
      <t xml:space="preserve">Smak </t>
    </r>
    <r>
      <rPr>
        <vertAlign val="superscript"/>
        <sz val="8"/>
        <rFont val="Avenir Next LT Pro"/>
        <family val="2"/>
      </rPr>
      <t>z</t>
    </r>
  </si>
  <si>
    <r>
      <t xml:space="preserve">Zapach </t>
    </r>
    <r>
      <rPr>
        <vertAlign val="superscript"/>
        <sz val="8"/>
        <rFont val="Avenir Next LT Pro"/>
        <family val="2"/>
      </rPr>
      <t>z</t>
    </r>
  </si>
  <si>
    <r>
      <t xml:space="preserve">Stężenie jonów wodoru (pH) </t>
    </r>
    <r>
      <rPr>
        <vertAlign val="superscript"/>
        <sz val="8"/>
        <rFont val="Avenir Next LT Pro"/>
        <family val="2"/>
      </rPr>
      <t>z</t>
    </r>
  </si>
  <si>
    <r>
      <t xml:space="preserve">Przewodność elektryczna </t>
    </r>
    <r>
      <rPr>
        <vertAlign val="superscript"/>
        <sz val="8"/>
        <rFont val="Avenir Next LT Pro"/>
        <family val="2"/>
      </rPr>
      <t>z</t>
    </r>
  </si>
  <si>
    <r>
      <t xml:space="preserve">Azotyny </t>
    </r>
    <r>
      <rPr>
        <vertAlign val="superscript"/>
        <sz val="8"/>
        <rFont val="Avenir Next LT Pro"/>
        <family val="2"/>
      </rPr>
      <t>z</t>
    </r>
  </si>
  <si>
    <r>
      <t xml:space="preserve">Jon amonu </t>
    </r>
    <r>
      <rPr>
        <vertAlign val="superscript"/>
        <sz val="8"/>
        <rFont val="Avenir Next LT Pro"/>
        <family val="2"/>
      </rPr>
      <t>z</t>
    </r>
  </si>
  <si>
    <r>
      <t xml:space="preserve">Chlorki </t>
    </r>
    <r>
      <rPr>
        <vertAlign val="superscript"/>
        <sz val="8"/>
        <rFont val="Avenir Next LT Pro"/>
        <family val="2"/>
      </rPr>
      <t>z</t>
    </r>
  </si>
  <si>
    <r>
      <t xml:space="preserve">Siarczany </t>
    </r>
    <r>
      <rPr>
        <vertAlign val="superscript"/>
        <sz val="8"/>
        <rFont val="Avenir Next LT Pro"/>
        <family val="2"/>
      </rPr>
      <t>z</t>
    </r>
  </si>
  <si>
    <r>
      <t xml:space="preserve">Ogólny węgiel organiczny (OWO) </t>
    </r>
    <r>
      <rPr>
        <vertAlign val="superscript"/>
        <sz val="8"/>
        <rFont val="Avenir Next LT Pro"/>
        <family val="2"/>
      </rPr>
      <t>z</t>
    </r>
  </si>
  <si>
    <r>
      <t xml:space="preserve">Utlenialność z KMnO4 </t>
    </r>
    <r>
      <rPr>
        <vertAlign val="superscript"/>
        <sz val="8"/>
        <rFont val="Avenir Next LT Pro"/>
        <family val="2"/>
      </rPr>
      <t>z</t>
    </r>
  </si>
  <si>
    <t>* w przypadku poboru próbki wody przez pracownika ALS próbka standardowo pobierana jest do sterylnej butelki plastikowej z tiosiarczanem sodu</t>
  </si>
  <si>
    <t>Opakowanie*</t>
  </si>
  <si>
    <r>
      <t xml:space="preserve">Ogólna liczba mikroorganizmów w temperaturze 22°C (posiew wgłębny) </t>
    </r>
    <r>
      <rPr>
        <vertAlign val="superscript"/>
        <sz val="8"/>
        <rFont val="Avenir Next LT Pro Light"/>
        <family val="2"/>
      </rPr>
      <t>z</t>
    </r>
  </si>
  <si>
    <r>
      <t xml:space="preserve">Ogólna liczba mikroorganizmów w temperaturze 36°C (posiew wgłębny) </t>
    </r>
    <r>
      <rPr>
        <vertAlign val="superscript"/>
        <sz val="8"/>
        <rFont val="Avenir Next LT Pro Light"/>
        <family val="2"/>
      </rPr>
      <t>z</t>
    </r>
  </si>
  <si>
    <r>
      <t xml:space="preserve">Liczba Escherichia coli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</si>
  <si>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bakterii grupy coli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</si>
  <si>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enterokoków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</si>
  <si>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Pseudomonas aeruginosa (metoda filtracji mebranowej) </t>
    </r>
    <r>
      <rPr>
        <vertAlign val="superscript"/>
        <sz val="8"/>
        <rFont val="Avenir Next LT Pro Light"/>
        <family val="2"/>
      </rPr>
      <t>z</t>
    </r>
  </si>
  <si>
    <r>
      <t xml:space="preserve">Liczba Clostridium perfringens (łącznie w przetrwalnikami)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</si>
  <si>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Smak i zapach wody pitnej </t>
    </r>
    <r>
      <rPr>
        <vertAlign val="superscript"/>
        <sz val="8"/>
        <rFont val="Avenir Next LT Pro Light"/>
        <family val="2"/>
      </rPr>
      <t>z</t>
    </r>
  </si>
  <si>
    <r>
      <t xml:space="preserve">AE </t>
    </r>
    <r>
      <rPr>
        <b/>
        <vertAlign val="superscript"/>
        <sz val="8"/>
        <color theme="0"/>
        <rFont val="Avenir Next LT Pro Demi"/>
        <family val="2"/>
      </rPr>
      <t>z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</si>
  <si>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color rgb="FFFF0000"/>
        <rFont val="Avenir Next LT Pro Demi"/>
        <family val="2"/>
      </rPr>
      <t>N</t>
    </r>
    <r>
      <rPr>
        <sz val="8"/>
        <rFont val="Avenir Next LT Pro"/>
        <family val="2"/>
      </rPr>
      <t xml:space="preserve"> - </t>
    </r>
    <r>
      <rPr>
        <sz val="8"/>
        <color rgb="FFFF0000"/>
        <rFont val="Avenir Next LT Pro"/>
        <family val="2"/>
      </rPr>
      <t>badanie nieakredytowane nie objęte  wymaganiami normy PN-EN ISO/IEC 17025:2018-02</t>
    </r>
  </si>
  <si>
    <t>N</t>
  </si>
  <si>
    <t>Nazwa analizy innej niż powyżej</t>
  </si>
  <si>
    <t>Jeżeli klient życzy sobie rodzielenia raportów wg zleconych analiz lub próbek informacje musi zostać poddana na etapie zlecenia, proszę wpisać w UWAGACH</t>
  </si>
  <si>
    <t>Matryca***:</t>
  </si>
  <si>
    <t>W przypadku jeżeli informacje nie są istotne dla oznaczenia wpisać ND (Nie dotyczy)</t>
  </si>
  <si>
    <t xml:space="preserve">  Data</t>
  </si>
  <si>
    <t xml:space="preserve">LEGENDA     </t>
  </si>
  <si>
    <t>PŁYTKA KONTAKTOWA</t>
  </si>
  <si>
    <t>Zleceniodawca ma prawo do złożenia skargi.</t>
  </si>
  <si>
    <t>Płytka kontaktowa (rodzaj)</t>
  </si>
  <si>
    <t>Obecność DNA Salmonella spp. (PCR)</t>
  </si>
  <si>
    <t>Obecność DNA Listeria monocytogenes (PCR)</t>
  </si>
  <si>
    <t>ISO/TS 13136:2012 Instrukcja STEC Identification LyoKit- 5’Nuclease - v. 4, październik 2020,  producenta BIOTECON DIAGNOSTICS</t>
  </si>
  <si>
    <t>Obecność DNA Salmonella spp. do 375 g/ml (PCR)</t>
  </si>
  <si>
    <t>Płytka kontaktowa dostarczana przez ALS</t>
  </si>
  <si>
    <t>Data rozpoczęcia badania</t>
  </si>
  <si>
    <t xml:space="preserve"> Wersja angielska raportu z badań (dodatkowa opłata):</t>
  </si>
  <si>
    <t>Czy raport z badań ma uwzgędniać stwierdzenie zgodności:</t>
  </si>
  <si>
    <t>Opakowanie**:  wymazówka/gąbka/płytka/sterylny pojemnik</t>
  </si>
  <si>
    <r>
      <rPr>
        <vertAlign val="superscript"/>
        <sz val="8"/>
        <rFont val="Avenir Next LT Pro Demi"/>
        <family val="2"/>
      </rPr>
      <t>z</t>
    </r>
    <r>
      <rPr>
        <sz val="8"/>
        <rFont val="Avenir Next LT Pro Demi"/>
        <family val="2"/>
      </rPr>
      <t xml:space="preserve"> Laboratorium ALS w Pradze i Krakowie posiada zatwierdzenie PSSE na badanie wody przeznaczonej do spożycia przez ludzi w oznaczonym zakresie</t>
    </r>
  </si>
  <si>
    <r>
      <t xml:space="preserve">Obecność DNA Escherichia coli 
wytwarzających toksyny Shiga </t>
    </r>
    <r>
      <rPr>
        <sz val="6"/>
        <rFont val="Avenir Next LT Pro Light"/>
        <family val="2"/>
      </rPr>
      <t>(STEC O157, O111, O26, O103, O145, O104, O121, O45, O157:H7)</t>
    </r>
  </si>
  <si>
    <t>* w przypadku poboru próbki wody przez pracownika ALS próbka standardowo pobierana jest do odpowiedniej butelki w zależności od zakresu anliz</t>
  </si>
  <si>
    <r>
      <t xml:space="preserve">Liczba bakterii z rodzaju Legionella (metoda filtracji membranowej) </t>
    </r>
    <r>
      <rPr>
        <sz val="8"/>
        <rFont val="Avenir Next LT Pro Demi"/>
        <family val="2"/>
      </rPr>
      <t>w 1000 ml</t>
    </r>
  </si>
  <si>
    <r>
      <t xml:space="preserve">Liczba bakterii z rodzaju Legionella (metoda filtracji membranowej) </t>
    </r>
    <r>
      <rPr>
        <sz val="8"/>
        <rFont val="Avenir Next LT Pro Demi"/>
        <family val="2"/>
      </rPr>
      <t>w 100 ml</t>
    </r>
  </si>
  <si>
    <t>Faktura:</t>
  </si>
  <si>
    <t>E-mail (Fv):</t>
  </si>
  <si>
    <t>PN-A-82055-12:1997</t>
  </si>
  <si>
    <t>Obecności beztlenowych bakterii przetrwalnikujących (mięso i przetwory mięsne)</t>
  </si>
  <si>
    <t>Obecność Clostridium botulinum (mięso i przetwory mięsne)</t>
  </si>
  <si>
    <t xml:space="preserve">PN-A-82055-12:1997 </t>
  </si>
  <si>
    <t>Standardowo wynik zostanie wyrażony jako jtk/m3 - jeśli wymagana jest inna jednostka (litr) proszę wpisać w UWAGACH           w Dane ogólne</t>
  </si>
  <si>
    <t xml:space="preserve">Metoda/kod ALS:         </t>
  </si>
  <si>
    <t>Liczba zleconych próbek w arkuszu:</t>
  </si>
  <si>
    <t>Liczba zleconych próbek:</t>
  </si>
  <si>
    <r>
      <t xml:space="preserve">UWAGI            </t>
    </r>
    <r>
      <rPr>
        <b/>
        <i/>
        <sz val="8"/>
        <color rgb="FFFF0000"/>
        <rFont val="Avenir Next LT Pro"/>
        <family val="2"/>
      </rPr>
      <t>(nie pojawią się na raporcie)</t>
    </r>
  </si>
  <si>
    <t>Jeśli dodatkowa informacja ma pojawić się na raporcie konieczna jest taka adnotacj, informacje zawarte w polu UWAGI w poszczególnych zakładkach mogą zostanć umieszczone na raporcie (zaznaczyć        )</t>
  </si>
  <si>
    <t xml:space="preserve">                    UWAGI</t>
  </si>
  <si>
    <r>
      <t xml:space="preserve">         </t>
    </r>
    <r>
      <rPr>
        <b/>
        <sz val="10"/>
        <color rgb="FFFF0000"/>
        <rFont val="Avenir Next LT Pro Light"/>
        <family val="2"/>
      </rPr>
      <t>UWAGI</t>
    </r>
  </si>
  <si>
    <r>
      <t xml:space="preserve">             </t>
    </r>
    <r>
      <rPr>
        <b/>
        <sz val="10"/>
        <color rgb="FFFF0000"/>
        <rFont val="Avenir Next LT Pro Light"/>
        <family val="2"/>
      </rPr>
      <t>UWAGI</t>
    </r>
  </si>
  <si>
    <t>PZN</t>
  </si>
  <si>
    <t>Sposób przygotowania</t>
  </si>
  <si>
    <t>Masa / zawartość składników</t>
  </si>
  <si>
    <r>
      <t xml:space="preserve">Wielkość próbki do badań </t>
    </r>
    <r>
      <rPr>
        <sz val="7.5"/>
        <rFont val="Avenir Next LT Pro Demi"/>
        <family val="2"/>
      </rPr>
      <t>MIKROBIOLOGICZNYCH</t>
    </r>
    <r>
      <rPr>
        <sz val="7.5"/>
        <rFont val="Avenir Next LT Pro"/>
        <family val="2"/>
        <charset val="238"/>
      </rPr>
      <t xml:space="preserve"> wynosi min. 100 g (próbki żywności) lub min. 200 ml na 1 kierunek badania (próbki wody).                             Wielkość próbki do badań </t>
    </r>
    <r>
      <rPr>
        <sz val="7.5"/>
        <rFont val="Avenir Next LT Pro Demi"/>
        <family val="2"/>
      </rPr>
      <t>FIZYKOCHEMICZNYCH</t>
    </r>
    <r>
      <rPr>
        <sz val="7.5"/>
        <rFont val="Avenir Next LT Pro"/>
        <family val="2"/>
        <charset val="238"/>
      </rPr>
      <t xml:space="preserve"> uzgodniona indywidualnie w zależności od zakresu badań.</t>
    </r>
  </si>
  <si>
    <r>
      <t xml:space="preserve">STWIERDZENIE ZGODNOŚCI Z WYMAGANIEM  zostanie wykonane </t>
    </r>
    <r>
      <rPr>
        <u/>
        <sz val="9"/>
        <color rgb="FFFF0000"/>
        <rFont val="Avenir Next LT Pro Demi"/>
        <family val="2"/>
      </rPr>
      <t>tylko i wyłącznie</t>
    </r>
    <r>
      <rPr>
        <sz val="9"/>
        <color theme="0"/>
        <rFont val="Avenir Next LT Pro Demi"/>
        <family val="2"/>
      </rPr>
      <t xml:space="preserve"> po podaniu przez klienta kryterium</t>
    </r>
  </si>
  <si>
    <r>
      <t xml:space="preserve">Metale (Al, Fe) </t>
    </r>
    <r>
      <rPr>
        <vertAlign val="superscript"/>
        <sz val="8"/>
        <rFont val="Avenir Next LT Pro"/>
        <family val="2"/>
      </rPr>
      <t>z</t>
    </r>
  </si>
  <si>
    <t>Inne metale:</t>
  </si>
  <si>
    <t xml:space="preserve">Obecność Salmonella Enteritidis </t>
  </si>
  <si>
    <t xml:space="preserve">Obecność Salmonella Typhimurium </t>
  </si>
  <si>
    <r>
      <t xml:space="preserve">Obecność DNA Escherichia coli 
wytwarzających toksyny Shiga (do 375 g/ml)                                      </t>
    </r>
    <r>
      <rPr>
        <sz val="6"/>
        <rFont val="Avenir Next LT Pro Light"/>
        <family val="2"/>
      </rPr>
      <t>(STEC O157, O111, O26, O103, O145, O104, O121, O45, O157:H7)</t>
    </r>
  </si>
  <si>
    <t xml:space="preserve">Oznaczanie obecności i liczby bakterii rodzaju Leuconostoc </t>
  </si>
  <si>
    <t>PN-A-75052-09:1990</t>
  </si>
  <si>
    <t>Zlecenie na badania organoleptyczne proszę wypełnić w zakłdce SENSORYKA</t>
  </si>
  <si>
    <t>Liczba zleconych badań w poszczególnych zakładkach:</t>
  </si>
  <si>
    <t>Pr. Środowiskowe MIKRO</t>
  </si>
  <si>
    <t>Żywność MIKRO</t>
  </si>
  <si>
    <t>FIZYKOCHEMIA</t>
  </si>
  <si>
    <t>SENSORYKA</t>
  </si>
  <si>
    <t>Woda MIKRO</t>
  </si>
  <si>
    <t>Woda FIZ-CHEM</t>
  </si>
  <si>
    <t>Powietrze MIKRO</t>
  </si>
  <si>
    <t>Karma dla zwierząt MIKRO</t>
  </si>
  <si>
    <t>Konserwy MIKRO</t>
  </si>
  <si>
    <t>Proszę sprawdzić czy wersja formularza jest aktulna, aktualna wersja do pobrania na https://www.alsglobal.pl/zywnosc/dokumenty-do-pobrania</t>
  </si>
  <si>
    <r>
      <t>** Lista akredytowanych działań prowadzonych w ramach zakresu elastycznego dostępna jest na</t>
    </r>
    <r>
      <rPr>
        <b/>
        <sz val="7.5"/>
        <rFont val="Avenir Next LT Pro"/>
        <family val="2"/>
      </rPr>
      <t xml:space="preserve"> </t>
    </r>
    <r>
      <rPr>
        <sz val="7.5"/>
        <color rgb="FF004CAB"/>
        <rFont val="Avenir Next LT Pro"/>
        <family val="2"/>
      </rPr>
      <t>https://www.alsglobal.pl/zywnosc/dokumenty-do-pobrania</t>
    </r>
  </si>
  <si>
    <t xml:space="preserve">Analiza sensoryczna  - Wyroby garmażeryjne </t>
  </si>
  <si>
    <t xml:space="preserve">Analiza sensoryczna - Owoce, warzywa, mieszanki warzywne i owocowe zamrożone </t>
  </si>
  <si>
    <t xml:space="preserve">Analiza sensoryczna - Napoje bezalkoholowe </t>
  </si>
  <si>
    <t>Prosty test opisowy - PN-A-82107:1996</t>
  </si>
  <si>
    <t xml:space="preserve">Prosty test opisowy - PN-A-78608_1997P </t>
  </si>
  <si>
    <t>Prosty test opisowy - PN-A-79033:1985</t>
  </si>
  <si>
    <t>Ocena organoleptyczna</t>
  </si>
  <si>
    <t>*** standardowo badanie wykonywane jest w 25 g, w razie wybrania innej gramatury prosimy o informacje w uwagach</t>
  </si>
  <si>
    <t>Obecność Salmonella spp.***</t>
  </si>
  <si>
    <t xml:space="preserve">Obecność Listeria monocytogenes </t>
  </si>
  <si>
    <t xml:space="preserve">Obecność Listeria monocytogenes (48h) </t>
  </si>
  <si>
    <t xml:space="preserve">Obecność Salmonella spp. (48h) </t>
  </si>
  <si>
    <t>Liczba drożdży i pleśni w powietrzu (powietrze sprężone)</t>
  </si>
  <si>
    <t>Liczba pleśni w powietrzu                 (powietrze sprężone)</t>
  </si>
  <si>
    <t>Liczba drożdży w powietrzu           (powietrze sprężone)</t>
  </si>
  <si>
    <t>Ogólna liczba drobnoustrojów w powietrzu (powietrze sprężone)</t>
  </si>
  <si>
    <t>Liczba pleśni w powietrzu               (metoda zderzeniowa)</t>
  </si>
  <si>
    <t>Liczba pleśni w powietrzu             (metoda sedymentacyjna)</t>
  </si>
  <si>
    <t>Liczba drożdży w powietrzu           (metoda sedymentacyjna)</t>
  </si>
  <si>
    <t>Liczba drożdży w powietrzu          (metoda zderzeniowa)</t>
  </si>
  <si>
    <t>WAW</t>
  </si>
  <si>
    <r>
      <t xml:space="preserve">*Próbki </t>
    </r>
    <r>
      <rPr>
        <sz val="7.5"/>
        <rFont val="Avenir Next LT Pro Demi"/>
        <family val="2"/>
      </rPr>
      <t>MIKROBIOLOGICZNE</t>
    </r>
    <r>
      <rPr>
        <sz val="7.5"/>
        <rFont val="Avenir Next LT Pro"/>
        <family val="2"/>
        <charset val="238"/>
      </rPr>
      <t xml:space="preserve"> będą analizowane w Laboratorium w Poznaniu, ul. Rubież 46E  lub/i  w oddziale w Krakowie ul. Częstochowska 61, 32-085 Modlnica lub/i  w oddziale w Warszawie ul. Krucza 13, 05-090 Rybie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</si>
  <si>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 xml:space="preserve">- oddział KRAKÓW, </t>
    </r>
    <r>
      <rPr>
        <b/>
        <sz val="8"/>
        <rFont val="Avenir Next LT Pro"/>
        <family val="2"/>
      </rPr>
      <t>WAW</t>
    </r>
    <r>
      <rPr>
        <sz val="8"/>
        <rFont val="Avenir Next LT Pro"/>
        <family val="2"/>
      </rPr>
      <t xml:space="preserve"> - oddział Warszawa,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17025:2018-02, </t>
    </r>
    <r>
      <rPr>
        <b/>
        <sz val="8"/>
        <color rgb="FFFF0000"/>
        <rFont val="Avenir Next LT Pro"/>
        <family val="2"/>
      </rPr>
      <t>N</t>
    </r>
    <r>
      <rPr>
        <sz val="8"/>
        <rFont val="Avenir Next LT Pro"/>
        <family val="2"/>
      </rPr>
      <t xml:space="preserve"> - badanie nieakredytowane nie objęte  wymaganiami normy PN-EN ISO/IEC 17025:2018-02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</si>
  <si>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</t>
    </r>
    <r>
      <rPr>
        <b/>
        <sz val="8"/>
        <rFont val="Avenir Next LT Pro Demi"/>
        <family val="2"/>
      </rPr>
      <t>WAW</t>
    </r>
    <r>
      <rPr>
        <sz val="8"/>
        <rFont val="Avenir Next LT Pro Demi"/>
        <family val="2"/>
      </rPr>
      <t xml:space="preserve"> </t>
    </r>
    <r>
      <rPr>
        <sz val="8"/>
        <rFont val="Avenir Next LT Pro"/>
        <family val="2"/>
      </rPr>
      <t>-</t>
    </r>
    <r>
      <rPr>
        <b/>
        <sz val="8"/>
        <rFont val="Avenir Next LT Pro"/>
        <family val="2"/>
      </rPr>
      <t xml:space="preserve"> </t>
    </r>
    <r>
      <rPr>
        <sz val="8"/>
        <rFont val="Avenir Next LT Pro"/>
        <family val="2"/>
      </rPr>
      <t>oddział Warszawa</t>
    </r>
    <r>
      <rPr>
        <sz val="8"/>
        <rFont val="Avenir Next LT Pro Demi"/>
        <family val="2"/>
      </rPr>
      <t>,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</si>
  <si>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WAW </t>
    </r>
    <r>
      <rPr>
        <sz val="8"/>
        <rFont val="Avenir Next LT Pro"/>
        <family val="2"/>
      </rPr>
      <t>- oddział Warszawa</t>
    </r>
    <r>
      <rPr>
        <sz val="8"/>
        <rFont val="Avenir Next LT Pro Demi"/>
        <family val="2"/>
      </rPr>
      <t>,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</si>
  <si>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t>Analiza sensoryczna - Makarony</t>
  </si>
  <si>
    <t>Analiza sensoryczna - Przekąski słone</t>
  </si>
  <si>
    <t>Analiza sensoryczna - Wyroby cukiernicze</t>
  </si>
  <si>
    <t>Analiza sensoryczna - Wyroby i półprodukty ciastkarskie</t>
  </si>
  <si>
    <t>Wymiary jednej sztuki (długość, średnica)</t>
  </si>
  <si>
    <t>Prosty test opisowy - PN-A-74131:1999</t>
  </si>
  <si>
    <t>Prosty test opisowy - PB_S2 wyd. 1 z dnia 24.05.24</t>
  </si>
  <si>
    <t>Met. wagowa - PB_S1 wyd. 1 z dnia 24.05.24</t>
  </si>
  <si>
    <t>Met. objętościowa - PB_S1 wyd. 1 z dnia 24.05.24</t>
  </si>
  <si>
    <t>Pomiar bezpośredni - PB_S1 wyd. 1 z dnia 24.05.24</t>
  </si>
  <si>
    <t xml:space="preserve">Obecność Salmonella spp. </t>
  </si>
  <si>
    <t>PN-EN ISO 6579-1:2017- 04+A1:2020-09</t>
  </si>
  <si>
    <r>
      <rPr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Wskazane procedury badawcze stanowią metody alternatywne</t>
    </r>
  </si>
  <si>
    <r>
      <rPr>
        <sz val="8"/>
        <color rgb="FFFF0000"/>
        <rFont val="Avenir Next LT Pro Demi"/>
        <family val="2"/>
      </rPr>
      <t>*</t>
    </r>
    <r>
      <rPr>
        <sz val="8"/>
        <rFont val="Avenir Next LT Pro Demi"/>
        <family val="2"/>
      </rPr>
      <t xml:space="preserve"> Wskazane procedury badawcze stanowią metody alternatywne w stosunku do metod referencyjnych </t>
    </r>
  </si>
  <si>
    <t>POBIERANIE PRÓBEK  WODA / WYMAZY / PŁYTKI</t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</si>
  <si>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PB-15 wyd. 1 z dn. 01.03.2023 na podstawie instrukcji producenta iQ_x0002_Check Listeria monocytogenes II Kit  Bio-Rad </t>
    </r>
  </si>
  <si>
    <r>
      <rPr>
        <b/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PB-14 wyd. 1 z dn. 01.03.2023 na podstawie instrukcji producenta iQ-Check Salmonella II Kit Bio-Rad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</si>
  <si>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PB-13 wyd.1 z dn. 01.08.2022 na podstawie instrukcji producenta</t>
    </r>
  </si>
  <si>
    <r>
      <rPr>
        <b/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PB-13 wyd.1 z dn. 01.08.2022 na podstawie instrukcji producenta</t>
    </r>
  </si>
  <si>
    <r>
      <t xml:space="preserve">                                         </t>
    </r>
    <r>
      <rPr>
        <b/>
        <sz val="10"/>
        <color rgb="FFFF0000"/>
        <rFont val="Avenir Next LT Pro Light"/>
        <family val="2"/>
      </rPr>
      <t xml:space="preserve"> UWAGI</t>
    </r>
  </si>
  <si>
    <r>
      <t xml:space="preserve">                             </t>
    </r>
    <r>
      <rPr>
        <b/>
        <sz val="10"/>
        <color rgb="FFFF0000"/>
        <rFont val="Avenir Next LT Pro Light"/>
        <family val="2"/>
      </rPr>
      <t>UWAGI</t>
    </r>
  </si>
  <si>
    <r>
      <rPr>
        <b/>
        <sz val="8"/>
        <color rgb="FFFF0000"/>
        <rFont val="Avenir Next LT Pro Demi"/>
        <family val="2"/>
      </rPr>
      <t xml:space="preserve">* </t>
    </r>
    <r>
      <rPr>
        <sz val="8"/>
        <rFont val="Avenir Next LT Pro Demi"/>
        <family val="2"/>
      </rPr>
      <t xml:space="preserve">Wskazane procedury badawcze stanowią metody alternatywne w stosunku do metod referencyjnych                                                                                                                    </t>
    </r>
  </si>
  <si>
    <r>
      <t xml:space="preserve">                                </t>
    </r>
    <r>
      <rPr>
        <b/>
        <sz val="10"/>
        <color rgb="FFFF0000"/>
        <rFont val="Avenir Next LT Pro Light"/>
        <family val="2"/>
      </rPr>
      <t>UWAGI</t>
    </r>
  </si>
  <si>
    <r>
      <rPr>
        <b/>
        <sz val="8"/>
        <color rgb="FFFF0000"/>
        <rFont val="Avenir Next LT Pro Light"/>
        <family val="2"/>
      </rPr>
      <t>*</t>
    </r>
    <r>
      <rPr>
        <sz val="8"/>
        <color rgb="FFFF0000"/>
        <rFont val="Avenir Next LT Pro Light"/>
        <family val="2"/>
      </rPr>
      <t xml:space="preserve"> </t>
    </r>
    <r>
      <rPr>
        <sz val="8"/>
        <rFont val="Avenir Next LT Pro Light"/>
        <family val="2"/>
      </rPr>
      <t>PB-16 wyd. 1 z dn. 14.11.2023 r.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</si>
  <si>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PB-16 wyd. 1 z dn. 14.11.2023 r.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</si>
  <si>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PB-14 wyd. 1 z dn. 01.03.2023 na podstawie instrukcji producenta iQ-Check Salmonella II Kit Bio-Rad  </t>
    </r>
  </si>
  <si>
    <t>1. Makarony</t>
  </si>
  <si>
    <t>2. Napoje bezalkoholowe gazowane i niegazowane</t>
  </si>
  <si>
    <t>3. Napoje alkoholowe nisko- i wysokoprocentowe</t>
  </si>
  <si>
    <t>4. Kawy</t>
  </si>
  <si>
    <t>5. Herbaty</t>
  </si>
  <si>
    <t>6. Woda pitna</t>
  </si>
  <si>
    <t>7. Owoce, warzywa, mieszanki owocowe i warzywne mrożone</t>
  </si>
  <si>
    <t>8. Przetwory owocowe, warzywne i miody</t>
  </si>
  <si>
    <t>9. Owoce i warzywa świeże</t>
  </si>
  <si>
    <t>10. Owoce i warzywa suszone</t>
  </si>
  <si>
    <t>11. Przekąski słone</t>
  </si>
  <si>
    <t>12. Wyroby cukiernicze</t>
  </si>
  <si>
    <t>13. Wyroby i półprodukty ciastkarskie</t>
  </si>
  <si>
    <t>14. Słodkie kremy i smarowidła</t>
  </si>
  <si>
    <t>15. Desery, w tym mleczne i mrożone</t>
  </si>
  <si>
    <t>16. Nabiał i przetwory mleczne</t>
  </si>
  <si>
    <t>17. Wyroby garmażeryjne</t>
  </si>
  <si>
    <t>18. Mięso i przetwory mięsne</t>
  </si>
  <si>
    <t>20. Jaja i przetwory z jaj</t>
  </si>
  <si>
    <t>21. Konserwy</t>
  </si>
  <si>
    <t>22. Kasze, ryże i mąki</t>
  </si>
  <si>
    <t>23. Produkty zbożowe</t>
  </si>
  <si>
    <t>24. Pieczywo</t>
  </si>
  <si>
    <t>25. Produkty instant i podobne</t>
  </si>
  <si>
    <t>26. Sosy</t>
  </si>
  <si>
    <t>27. Przyprawy i zioła</t>
  </si>
  <si>
    <t>28. Orzechy</t>
  </si>
  <si>
    <t>29. Produkty fermentowane</t>
  </si>
  <si>
    <t>30. Oleje i tłuszcze</t>
  </si>
  <si>
    <t>31. Cukier i dodatki słodzące</t>
  </si>
  <si>
    <t>32. Dodatki do żywności, w tym do pieczenie i gotowania</t>
  </si>
  <si>
    <t>33. Lód</t>
  </si>
  <si>
    <t>34. Produkty dla dzieci</t>
  </si>
  <si>
    <t>35. Suplementy diety</t>
  </si>
  <si>
    <t>36. Karmy dla zwierząt</t>
  </si>
  <si>
    <t>37. Produkty niespożywcze</t>
  </si>
  <si>
    <t>38. Inne</t>
  </si>
  <si>
    <t>19. Ryby, owoce morza i przetwory</t>
  </si>
  <si>
    <r>
      <rPr>
        <b/>
        <sz val="8"/>
        <rFont val="Avenir Next LT Pro"/>
        <family val="2"/>
      </rPr>
      <t>*</t>
    </r>
    <r>
      <rPr>
        <b/>
        <sz val="8"/>
        <rFont val="Avenir Next LT Pro Demi"/>
        <family val="2"/>
      </rPr>
      <t xml:space="preserve"> Wybrać z listy rozwijanej:</t>
    </r>
    <r>
      <rPr>
        <sz val="8"/>
        <rFont val="Avenir Next LT Pro"/>
        <family val="2"/>
      </rPr>
      <t xml:space="preserve"> </t>
    </r>
    <r>
      <rPr>
        <b/>
        <sz val="8"/>
        <rFont val="Avenir Next LT Pro"/>
        <family val="2"/>
      </rPr>
      <t>1</t>
    </r>
    <r>
      <rPr>
        <sz val="8"/>
        <rFont val="Avenir Next LT Pro"/>
        <family val="2"/>
      </rPr>
      <t xml:space="preserve">. Makarony; </t>
    </r>
    <r>
      <rPr>
        <b/>
        <sz val="8"/>
        <rFont val="Avenir Next LT Pro"/>
        <family val="2"/>
      </rPr>
      <t>2</t>
    </r>
    <r>
      <rPr>
        <sz val="8"/>
        <rFont val="Avenir Next LT Pro"/>
        <family val="2"/>
      </rPr>
      <t xml:space="preserve">. Napoje bezalkoholowe gazowane i niegazowane; </t>
    </r>
    <r>
      <rPr>
        <b/>
        <sz val="8"/>
        <rFont val="Avenir Next LT Pro"/>
        <family val="2"/>
      </rPr>
      <t>3</t>
    </r>
    <r>
      <rPr>
        <sz val="8"/>
        <rFont val="Avenir Next LT Pro"/>
        <family val="2"/>
      </rPr>
      <t xml:space="preserve">. Napoje alkoholowe nisko- i wysokoprocentowe; </t>
    </r>
    <r>
      <rPr>
        <b/>
        <sz val="8"/>
        <rFont val="Avenir Next LT Pro"/>
        <family val="2"/>
      </rPr>
      <t>4.</t>
    </r>
    <r>
      <rPr>
        <sz val="8"/>
        <rFont val="Avenir Next LT Pro"/>
        <family val="2"/>
      </rPr>
      <t xml:space="preserve"> Kawy; </t>
    </r>
    <r>
      <rPr>
        <b/>
        <sz val="8"/>
        <rFont val="Avenir Next LT Pro"/>
        <family val="2"/>
      </rPr>
      <t>5.</t>
    </r>
    <r>
      <rPr>
        <sz val="8"/>
        <rFont val="Avenir Next LT Pro"/>
        <family val="2"/>
      </rPr>
      <t xml:space="preserve"> Herbaty; </t>
    </r>
    <r>
      <rPr>
        <b/>
        <sz val="8"/>
        <rFont val="Avenir Next LT Pro"/>
        <family val="2"/>
      </rPr>
      <t>6.</t>
    </r>
    <r>
      <rPr>
        <sz val="8"/>
        <rFont val="Avenir Next LT Pro"/>
        <family val="2"/>
      </rPr>
      <t xml:space="preserve"> Woda pitna; </t>
    </r>
    <r>
      <rPr>
        <b/>
        <sz val="8"/>
        <rFont val="Avenir Next LT Pro"/>
        <family val="2"/>
      </rPr>
      <t>7.</t>
    </r>
    <r>
      <rPr>
        <sz val="8"/>
        <rFont val="Avenir Next LT Pro"/>
        <family val="2"/>
      </rPr>
      <t xml:space="preserve"> Owoce, warzywa, mieszanki owocowe i warzywne mrożone; </t>
    </r>
    <r>
      <rPr>
        <b/>
        <sz val="8"/>
        <rFont val="Avenir Next LT Pro"/>
        <family val="2"/>
      </rPr>
      <t>8.</t>
    </r>
    <r>
      <rPr>
        <sz val="8"/>
        <rFont val="Avenir Next LT Pro"/>
        <family val="2"/>
      </rPr>
      <t xml:space="preserve"> Przetwory owocowe, warzywne i miody; </t>
    </r>
    <r>
      <rPr>
        <b/>
        <sz val="8"/>
        <rFont val="Avenir Next LT Pro"/>
        <family val="2"/>
      </rPr>
      <t>9.</t>
    </r>
    <r>
      <rPr>
        <sz val="8"/>
        <rFont val="Avenir Next LT Pro"/>
        <family val="2"/>
      </rPr>
      <t xml:space="preserve"> Owoce i warzywa świeże; </t>
    </r>
    <r>
      <rPr>
        <b/>
        <sz val="8"/>
        <rFont val="Avenir Next LT Pro"/>
        <family val="2"/>
      </rPr>
      <t>10.</t>
    </r>
    <r>
      <rPr>
        <sz val="8"/>
        <rFont val="Avenir Next LT Pro"/>
        <family val="2"/>
      </rPr>
      <t xml:space="preserve"> Owoce i warzywa suszone; </t>
    </r>
    <r>
      <rPr>
        <b/>
        <sz val="8"/>
        <rFont val="Avenir Next LT Pro"/>
        <family val="2"/>
      </rPr>
      <t>11.</t>
    </r>
    <r>
      <rPr>
        <sz val="8"/>
        <rFont val="Avenir Next LT Pro"/>
        <family val="2"/>
      </rPr>
      <t xml:space="preserve"> Przekąski słone; </t>
    </r>
    <r>
      <rPr>
        <b/>
        <sz val="8"/>
        <rFont val="Avenir Next LT Pro"/>
        <family val="2"/>
      </rPr>
      <t>12.</t>
    </r>
    <r>
      <rPr>
        <sz val="8"/>
        <rFont val="Avenir Next LT Pro"/>
        <family val="2"/>
      </rPr>
      <t xml:space="preserve"> Wyroby cukiernicze; </t>
    </r>
    <r>
      <rPr>
        <b/>
        <sz val="8"/>
        <rFont val="Avenir Next LT Pro"/>
        <family val="2"/>
      </rPr>
      <t>13.</t>
    </r>
    <r>
      <rPr>
        <sz val="8"/>
        <rFont val="Avenir Next LT Pro"/>
        <family val="2"/>
      </rPr>
      <t xml:space="preserve"> Wyroby i półprodukty ciastkarskie; </t>
    </r>
    <r>
      <rPr>
        <b/>
        <sz val="8"/>
        <rFont val="Avenir Next LT Pro"/>
        <family val="2"/>
      </rPr>
      <t>14.</t>
    </r>
    <r>
      <rPr>
        <sz val="8"/>
        <rFont val="Avenir Next LT Pro"/>
        <family val="2"/>
      </rPr>
      <t xml:space="preserve"> Słodkie kremy i smarowidła; </t>
    </r>
    <r>
      <rPr>
        <b/>
        <sz val="8"/>
        <rFont val="Avenir Next LT Pro"/>
        <family val="2"/>
      </rPr>
      <t>15.</t>
    </r>
    <r>
      <rPr>
        <sz val="8"/>
        <rFont val="Avenir Next LT Pro"/>
        <family val="2"/>
      </rPr>
      <t xml:space="preserve"> Desery, w tym mleczne i mrożone; </t>
    </r>
    <r>
      <rPr>
        <b/>
        <sz val="8"/>
        <rFont val="Avenir Next LT Pro"/>
        <family val="2"/>
      </rPr>
      <t>16.</t>
    </r>
    <r>
      <rPr>
        <sz val="8"/>
        <rFont val="Avenir Next LT Pro"/>
        <family val="2"/>
      </rPr>
      <t xml:space="preserve"> Nabiał i przetwory mleczne; </t>
    </r>
    <r>
      <rPr>
        <b/>
        <sz val="8"/>
        <rFont val="Avenir Next LT Pro"/>
        <family val="2"/>
      </rPr>
      <t>17.</t>
    </r>
    <r>
      <rPr>
        <sz val="8"/>
        <rFont val="Avenir Next LT Pro"/>
        <family val="2"/>
      </rPr>
      <t xml:space="preserve"> Wyroby garmażeryjne; </t>
    </r>
    <r>
      <rPr>
        <b/>
        <sz val="8"/>
        <rFont val="Avenir Next LT Pro"/>
        <family val="2"/>
      </rPr>
      <t>18.</t>
    </r>
    <r>
      <rPr>
        <sz val="8"/>
        <rFont val="Avenir Next LT Pro"/>
        <family val="2"/>
      </rPr>
      <t xml:space="preserve"> Mięso i przetwory mięsne; </t>
    </r>
    <r>
      <rPr>
        <b/>
        <sz val="8"/>
        <rFont val="Avenir Next LT Pro"/>
        <family val="2"/>
      </rPr>
      <t>19.</t>
    </r>
    <r>
      <rPr>
        <sz val="8"/>
        <rFont val="Avenir Next LT Pro"/>
        <family val="2"/>
      </rPr>
      <t xml:space="preserve"> Ryby, owoce morza i przetwory; </t>
    </r>
    <r>
      <rPr>
        <b/>
        <sz val="8"/>
        <rFont val="Avenir Next LT Pro"/>
        <family val="2"/>
      </rPr>
      <t>20.</t>
    </r>
    <r>
      <rPr>
        <sz val="8"/>
        <rFont val="Avenir Next LT Pro"/>
        <family val="2"/>
      </rPr>
      <t xml:space="preserve"> Jaja i przetwory z jaj; </t>
    </r>
    <r>
      <rPr>
        <b/>
        <sz val="8"/>
        <rFont val="Avenir Next LT Pro"/>
        <family val="2"/>
      </rPr>
      <t>21.</t>
    </r>
    <r>
      <rPr>
        <sz val="8"/>
        <rFont val="Avenir Next LT Pro"/>
        <family val="2"/>
      </rPr>
      <t xml:space="preserve"> Konserwy; </t>
    </r>
    <r>
      <rPr>
        <b/>
        <sz val="8"/>
        <rFont val="Avenir Next LT Pro"/>
        <family val="2"/>
      </rPr>
      <t>22</t>
    </r>
    <r>
      <rPr>
        <sz val="8"/>
        <rFont val="Avenir Next LT Pro"/>
        <family val="2"/>
      </rPr>
      <t xml:space="preserve">. Kasze, ryże i mąki; </t>
    </r>
    <r>
      <rPr>
        <b/>
        <sz val="8"/>
        <rFont val="Avenir Next LT Pro"/>
        <family val="2"/>
      </rPr>
      <t>23</t>
    </r>
    <r>
      <rPr>
        <sz val="8"/>
        <rFont val="Avenir Next LT Pro"/>
        <family val="2"/>
      </rPr>
      <t xml:space="preserve">. Produkty zbożowe; </t>
    </r>
    <r>
      <rPr>
        <b/>
        <sz val="8"/>
        <rFont val="Avenir Next LT Pro"/>
        <family val="2"/>
      </rPr>
      <t>24.</t>
    </r>
    <r>
      <rPr>
        <sz val="8"/>
        <rFont val="Avenir Next LT Pro"/>
        <family val="2"/>
      </rPr>
      <t xml:space="preserve"> Pieczywo; </t>
    </r>
    <r>
      <rPr>
        <b/>
        <sz val="8"/>
        <rFont val="Avenir Next LT Pro"/>
        <family val="2"/>
      </rPr>
      <t>25.</t>
    </r>
    <r>
      <rPr>
        <sz val="8"/>
        <rFont val="Avenir Next LT Pro"/>
        <family val="2"/>
      </rPr>
      <t xml:space="preserve"> Produkty instant i podobne; </t>
    </r>
    <r>
      <rPr>
        <b/>
        <sz val="8"/>
        <rFont val="Avenir Next LT Pro"/>
        <family val="2"/>
      </rPr>
      <t>26.</t>
    </r>
    <r>
      <rPr>
        <sz val="8"/>
        <rFont val="Avenir Next LT Pro"/>
        <family val="2"/>
      </rPr>
      <t xml:space="preserve"> Sosy; </t>
    </r>
    <r>
      <rPr>
        <b/>
        <sz val="8"/>
        <rFont val="Avenir Next LT Pro"/>
        <family val="2"/>
      </rPr>
      <t>27.</t>
    </r>
    <r>
      <rPr>
        <sz val="8"/>
        <rFont val="Avenir Next LT Pro"/>
        <family val="2"/>
      </rPr>
      <t xml:space="preserve"> Przyprawy i zioła; </t>
    </r>
    <r>
      <rPr>
        <b/>
        <sz val="8"/>
        <rFont val="Avenir Next LT Pro"/>
        <family val="2"/>
      </rPr>
      <t>28.</t>
    </r>
    <r>
      <rPr>
        <sz val="8"/>
        <rFont val="Avenir Next LT Pro"/>
        <family val="2"/>
      </rPr>
      <t xml:space="preserve"> Orzechy; </t>
    </r>
    <r>
      <rPr>
        <b/>
        <sz val="8"/>
        <rFont val="Avenir Next LT Pro"/>
        <family val="2"/>
      </rPr>
      <t>29.</t>
    </r>
    <r>
      <rPr>
        <sz val="8"/>
        <rFont val="Avenir Next LT Pro"/>
        <family val="2"/>
      </rPr>
      <t xml:space="preserve"> Produkty fermentowane; </t>
    </r>
    <r>
      <rPr>
        <b/>
        <sz val="8"/>
        <rFont val="Avenir Next LT Pro"/>
        <family val="2"/>
      </rPr>
      <t>30.</t>
    </r>
    <r>
      <rPr>
        <sz val="8"/>
        <rFont val="Avenir Next LT Pro"/>
        <family val="2"/>
      </rPr>
      <t xml:space="preserve"> Oleje i tłuszcze; </t>
    </r>
    <r>
      <rPr>
        <b/>
        <sz val="8"/>
        <rFont val="Avenir Next LT Pro"/>
        <family val="2"/>
      </rPr>
      <t>31.</t>
    </r>
    <r>
      <rPr>
        <sz val="8"/>
        <rFont val="Avenir Next LT Pro"/>
        <family val="2"/>
      </rPr>
      <t xml:space="preserve"> Cukier i dodatki słodzące; </t>
    </r>
    <r>
      <rPr>
        <b/>
        <sz val="8"/>
        <rFont val="Avenir Next LT Pro"/>
        <family val="2"/>
      </rPr>
      <t>32.</t>
    </r>
    <r>
      <rPr>
        <sz val="8"/>
        <rFont val="Avenir Next LT Pro"/>
        <family val="2"/>
      </rPr>
      <t xml:space="preserve"> Dodatki do żywności, w tym do pieczenie i gotowania; </t>
    </r>
    <r>
      <rPr>
        <b/>
        <sz val="8"/>
        <rFont val="Avenir Next LT Pro"/>
        <family val="2"/>
      </rPr>
      <t>33.</t>
    </r>
    <r>
      <rPr>
        <sz val="8"/>
        <rFont val="Avenir Next LT Pro"/>
        <family val="2"/>
      </rPr>
      <t xml:space="preserve"> Lód; </t>
    </r>
    <r>
      <rPr>
        <b/>
        <sz val="8"/>
        <rFont val="Avenir Next LT Pro"/>
        <family val="2"/>
      </rPr>
      <t>34.</t>
    </r>
    <r>
      <rPr>
        <sz val="8"/>
        <rFont val="Avenir Next LT Pro"/>
        <family val="2"/>
      </rPr>
      <t xml:space="preserve"> Produkty dla dzieci; </t>
    </r>
    <r>
      <rPr>
        <b/>
        <sz val="8"/>
        <rFont val="Avenir Next LT Pro"/>
        <family val="2"/>
      </rPr>
      <t>35.</t>
    </r>
    <r>
      <rPr>
        <sz val="8"/>
        <rFont val="Avenir Next LT Pro"/>
        <family val="2"/>
      </rPr>
      <t xml:space="preserve"> Suplementy diety; </t>
    </r>
    <r>
      <rPr>
        <b/>
        <sz val="8"/>
        <rFont val="Avenir Next LT Pro"/>
        <family val="2"/>
      </rPr>
      <t>36.</t>
    </r>
    <r>
      <rPr>
        <sz val="8"/>
        <rFont val="Avenir Next LT Pro"/>
        <family val="2"/>
      </rPr>
      <t xml:space="preserve"> Karmy dla zwierząt; </t>
    </r>
    <r>
      <rPr>
        <b/>
        <sz val="8"/>
        <rFont val="Avenir Next LT Pro"/>
        <family val="2"/>
      </rPr>
      <t>37.</t>
    </r>
    <r>
      <rPr>
        <sz val="8"/>
        <rFont val="Avenir Next LT Pro"/>
        <family val="2"/>
      </rPr>
      <t xml:space="preserve"> Produkty niespożywcze; </t>
    </r>
    <r>
      <rPr>
        <b/>
        <sz val="8"/>
        <rFont val="Avenir Next LT Pro"/>
        <family val="2"/>
      </rPr>
      <t>38.</t>
    </r>
    <r>
      <rPr>
        <sz val="8"/>
        <rFont val="Avenir Next LT Pro"/>
        <family val="2"/>
      </rPr>
      <t xml:space="preserve"> Inne</t>
    </r>
  </si>
  <si>
    <t>Ryby, owoce morza i przetwory</t>
  </si>
  <si>
    <r>
      <rPr>
        <b/>
        <sz val="8"/>
        <rFont val="Avenir Next LT Pro"/>
        <family val="2"/>
      </rPr>
      <t>*</t>
    </r>
    <r>
      <rPr>
        <b/>
        <sz val="8"/>
        <rFont val="Avenir Next LT Pro Demi"/>
        <family val="2"/>
      </rPr>
      <t>Wybrać z listy rozwijanej:</t>
    </r>
    <r>
      <rPr>
        <b/>
        <sz val="8"/>
        <rFont val="Avenir Next LT Pro"/>
        <family val="2"/>
      </rPr>
      <t xml:space="preserve"> 1.</t>
    </r>
    <r>
      <rPr>
        <sz val="8"/>
        <rFont val="Avenir Next LT Pro"/>
        <family val="2"/>
      </rPr>
      <t xml:space="preserve"> Dodatki i środki zapachowe</t>
    </r>
    <r>
      <rPr>
        <b/>
        <sz val="8"/>
        <rFont val="Avenir Next LT Pro"/>
        <family val="2"/>
      </rPr>
      <t xml:space="preserve"> 2.</t>
    </r>
    <r>
      <rPr>
        <sz val="8"/>
        <rFont val="Avenir Next LT Pro"/>
        <family val="2"/>
      </rPr>
      <t xml:space="preserve"> Cukier, słodziki, kawa </t>
    </r>
    <r>
      <rPr>
        <b/>
        <sz val="8"/>
        <rFont val="Avenir Next LT Pro"/>
        <family val="2"/>
      </rPr>
      <t>3.</t>
    </r>
    <r>
      <rPr>
        <sz val="8"/>
        <rFont val="Avenir Next LT Pro"/>
        <family val="2"/>
      </rPr>
      <t xml:space="preserve"> Odżywki dla dzieci </t>
    </r>
    <r>
      <rPr>
        <b/>
        <sz val="8"/>
        <rFont val="Avenir Next LT Pro"/>
        <family val="2"/>
      </rPr>
      <t>4.</t>
    </r>
    <r>
      <rPr>
        <sz val="8"/>
        <rFont val="Avenir Next LT Pro"/>
        <family val="2"/>
      </rPr>
      <t xml:space="preserve"> Ciekłe przyprawy</t>
    </r>
    <r>
      <rPr>
        <b/>
        <sz val="8"/>
        <rFont val="Avenir Next LT Pro"/>
        <family val="2"/>
      </rPr>
      <t xml:space="preserve"> 5.</t>
    </r>
    <r>
      <rPr>
        <sz val="8"/>
        <rFont val="Avenir Next LT Pro"/>
        <family val="2"/>
      </rPr>
      <t xml:space="preserve"> Suszone przyprawy </t>
    </r>
    <r>
      <rPr>
        <b/>
        <sz val="8"/>
        <rFont val="Avenir Next LT Pro"/>
        <family val="2"/>
      </rPr>
      <t>6.</t>
    </r>
    <r>
      <rPr>
        <sz val="8"/>
        <rFont val="Avenir Next LT Pro"/>
        <family val="2"/>
      </rPr>
      <t xml:space="preserve"> Mięso i przetwory</t>
    </r>
    <r>
      <rPr>
        <b/>
        <sz val="8"/>
        <rFont val="Avenir Next LT Pro"/>
        <family val="2"/>
      </rPr>
      <t xml:space="preserve"> 7.</t>
    </r>
    <r>
      <rPr>
        <sz val="8"/>
        <rFont val="Avenir Next LT Pro"/>
        <family val="2"/>
      </rPr>
      <t xml:space="preserve"> Mleko i przetwory &lt;3% tłuszczu </t>
    </r>
    <r>
      <rPr>
        <b/>
        <sz val="8"/>
        <rFont val="Avenir Next LT Pro"/>
        <family val="2"/>
      </rPr>
      <t>8.</t>
    </r>
    <r>
      <rPr>
        <sz val="8"/>
        <rFont val="Avenir Next LT Pro"/>
        <family val="2"/>
      </rPr>
      <t xml:space="preserve"> Mleko i przetwory &gt;3% tłuszczu </t>
    </r>
    <r>
      <rPr>
        <b/>
        <sz val="8"/>
        <rFont val="Avenir Next LT Pro"/>
        <family val="2"/>
      </rPr>
      <t>9.</t>
    </r>
    <r>
      <rPr>
        <sz val="8"/>
        <rFont val="Avenir Next LT Pro"/>
        <family val="2"/>
      </rPr>
      <t xml:space="preserve"> Pieczywo i przetwory </t>
    </r>
    <r>
      <rPr>
        <b/>
        <sz val="8"/>
        <rFont val="Avenir Next LT Pro"/>
        <family val="2"/>
      </rPr>
      <t>10.</t>
    </r>
    <r>
      <rPr>
        <sz val="8"/>
        <rFont val="Avenir Next LT Pro"/>
        <family val="2"/>
      </rPr>
      <t xml:space="preserve"> Napoje alkoholowe </t>
    </r>
    <r>
      <rPr>
        <b/>
        <sz val="8"/>
        <rFont val="Avenir Next LT Pro"/>
        <family val="2"/>
      </rPr>
      <t>11.</t>
    </r>
    <r>
      <rPr>
        <sz val="8"/>
        <rFont val="Avenir Next LT Pro"/>
        <family val="2"/>
      </rPr>
      <t xml:space="preserve"> Napoje bezalkoholowe </t>
    </r>
    <r>
      <rPr>
        <b/>
        <sz val="8"/>
        <rFont val="Avenir Next LT Pro"/>
        <family val="2"/>
      </rPr>
      <t>12.</t>
    </r>
    <r>
      <rPr>
        <sz val="8"/>
        <rFont val="Avenir Next LT Pro"/>
        <family val="2"/>
      </rPr>
      <t xml:space="preserve"> Świeże owoce i warzywa </t>
    </r>
    <r>
      <rPr>
        <b/>
        <sz val="8"/>
        <rFont val="Avenir Next LT Pro"/>
        <family val="2"/>
      </rPr>
      <t>13.</t>
    </r>
    <r>
      <rPr>
        <sz val="8"/>
        <rFont val="Avenir Next LT Pro"/>
        <family val="2"/>
      </rPr>
      <t xml:space="preserve"> Suszone owoce i warzywa </t>
    </r>
    <r>
      <rPr>
        <b/>
        <sz val="8"/>
        <rFont val="Avenir Next LT Pro"/>
        <family val="2"/>
      </rPr>
      <t>14.</t>
    </r>
    <r>
      <rPr>
        <sz val="8"/>
        <rFont val="Avenir Next LT Pro"/>
        <family val="2"/>
      </rPr>
      <t xml:space="preserve"> Owoce i warzywa - produkty </t>
    </r>
    <r>
      <rPr>
        <b/>
        <sz val="8"/>
        <rFont val="Avenir Next LT Pro"/>
        <family val="2"/>
      </rPr>
      <t>15.</t>
    </r>
    <r>
      <rPr>
        <sz val="8"/>
        <rFont val="Avenir Next LT Pro"/>
        <family val="2"/>
      </rPr>
      <t xml:space="preserve"> Posiłki </t>
    </r>
    <r>
      <rPr>
        <b/>
        <sz val="8"/>
        <rFont val="Avenir Next LT Pro"/>
        <family val="2"/>
      </rPr>
      <t>16.</t>
    </r>
    <r>
      <rPr>
        <sz val="8"/>
        <rFont val="Avenir Next LT Pro"/>
        <family val="2"/>
      </rPr>
      <t xml:space="preserve"> Suszone zioła i herbata </t>
    </r>
    <r>
      <rPr>
        <b/>
        <sz val="8"/>
        <rFont val="Avenir Next LT Pro"/>
        <family val="2"/>
      </rPr>
      <t>17.</t>
    </r>
    <r>
      <rPr>
        <sz val="8"/>
        <rFont val="Avenir Next LT Pro"/>
        <family val="2"/>
      </rPr>
      <t xml:space="preserve"> Tłuszcze i oleje </t>
    </r>
    <r>
      <rPr>
        <b/>
        <sz val="8"/>
        <rFont val="Avenir Next LT Pro"/>
        <family val="2"/>
      </rPr>
      <t>18.</t>
    </r>
    <r>
      <rPr>
        <sz val="8"/>
        <rFont val="Avenir Next LT Pro"/>
        <family val="2"/>
      </rPr>
      <t xml:space="preserve"> Jaja i przetwory z jaj </t>
    </r>
    <r>
      <rPr>
        <b/>
        <sz val="8"/>
        <rFont val="Avenir Next LT Pro"/>
        <family val="2"/>
      </rPr>
      <t>19.</t>
    </r>
    <r>
      <rPr>
        <sz val="8"/>
        <rFont val="Avenir Next LT Pro"/>
        <family val="2"/>
      </rPr>
      <t xml:space="preserve"> Lód </t>
    </r>
    <r>
      <rPr>
        <b/>
        <sz val="8"/>
        <rFont val="Avenir Next LT Pro"/>
        <family val="2"/>
      </rPr>
      <t>20.</t>
    </r>
    <r>
      <rPr>
        <sz val="8"/>
        <rFont val="Avenir Next LT Pro"/>
        <family val="2"/>
      </rPr>
      <t xml:space="preserve"> Suplementy diety </t>
    </r>
    <r>
      <rPr>
        <b/>
        <sz val="8"/>
        <rFont val="Avenir Next LT Pro"/>
        <family val="2"/>
      </rPr>
      <t>21.</t>
    </r>
    <r>
      <rPr>
        <sz val="8"/>
        <rFont val="Avenir Next LT Pro"/>
        <family val="2"/>
      </rPr>
      <t xml:space="preserve"> Produkty farmaceutyczne </t>
    </r>
    <r>
      <rPr>
        <b/>
        <sz val="8"/>
        <rFont val="Avenir Next LT Pro"/>
        <family val="2"/>
      </rPr>
      <t>22.</t>
    </r>
    <r>
      <rPr>
        <sz val="8"/>
        <rFont val="Avenir Next LT Pro"/>
        <family val="2"/>
      </rPr>
      <t xml:space="preserve"> Produkty pochodzenia roślinnego </t>
    </r>
    <r>
      <rPr>
        <b/>
        <sz val="8"/>
        <rFont val="Avenir Next LT Pro"/>
        <family val="2"/>
      </rPr>
      <t xml:space="preserve">23. </t>
    </r>
    <r>
      <rPr>
        <sz val="8"/>
        <rFont val="Avenir Next LT Pro"/>
        <family val="2"/>
      </rPr>
      <t>Ryby, owoce morza i przetwory</t>
    </r>
    <r>
      <rPr>
        <sz val="8"/>
        <rFont val="Avenir Next LT Pro Demi"/>
        <family val="2"/>
      </rPr>
      <t xml:space="preserve"> 24.I</t>
    </r>
    <r>
      <rPr>
        <sz val="8"/>
        <rFont val="Avenir Next LT Pro"/>
        <family val="2"/>
      </rPr>
      <t>nne</t>
    </r>
  </si>
  <si>
    <t xml:space="preserve">PB-05 wyd.1 z dn. 20.09.2024 r. </t>
  </si>
  <si>
    <t>Ogólna liczba drobnoustrojów (płytki kontaktowe - odcisk z powierzchni)</t>
  </si>
  <si>
    <t>Liczba Enterobacteriaceae  (płytki kontaktowe - odcisk z powierzchni)</t>
  </si>
  <si>
    <t>PB-17 wyd. 1 z dn. 25.03.2024 r.</t>
  </si>
  <si>
    <t>Ogólna liczba mikroorganizmów w temperaturze 37°C - WODA MINERALNA, ŹRÓDLANA, STOŁOWA</t>
  </si>
  <si>
    <t>PB-18 wyd.1 z dn. 26.08.2024 r.</t>
  </si>
  <si>
    <r>
      <rPr>
        <vertAlign val="superscript"/>
        <sz val="8"/>
        <rFont val="Avenir Next LT Pro Demi"/>
        <family val="2"/>
      </rPr>
      <t>z</t>
    </r>
    <r>
      <rPr>
        <sz val="8"/>
        <rFont val="Avenir Next LT Pro Demi"/>
        <family val="2"/>
      </rPr>
      <t xml:space="preserve"> Laboratorium w Poznaniu, Krakowie oraz Warszawie posiada zatwierdzenie PSSE na badanie wody przeznaczonej do spożycia przez ludzi w oznaczonym zakresie</t>
    </r>
  </si>
  <si>
    <t>Opakowanie:                                                                     oryginalne / oryginalne bez etykiety / zastępcze</t>
  </si>
  <si>
    <r>
      <t xml:space="preserve">                                               Data przydatności:      </t>
    </r>
    <r>
      <rPr>
        <sz val="8"/>
        <color rgb="FFFF0000"/>
        <rFont val="Avenir Next LT Pro Light"/>
        <family val="2"/>
      </rPr>
      <t>Jeśli brak na opakowaniu, prosimy o deklarację   terminu przydatności do spożycia.</t>
    </r>
  </si>
  <si>
    <r>
      <t>Zakres wymazy: od 1 jtk/cm</t>
    </r>
    <r>
      <rPr>
        <vertAlign val="superscript"/>
        <sz val="8"/>
        <rFont val="Avenir Next LT Pro Light"/>
        <family val="2"/>
      </rPr>
      <t>2</t>
    </r>
    <r>
      <rPr>
        <sz val="8"/>
        <rFont val="Avenir Next LT Pro Light"/>
        <family val="2"/>
      </rPr>
      <t xml:space="preserve">, od 5 jtk/wymaz, od 10 jtk/wymaz  </t>
    </r>
  </si>
  <si>
    <r>
      <t>Zakres płytki kontaktowe: od 1 jtk/cm</t>
    </r>
    <r>
      <rPr>
        <vertAlign val="superscript"/>
        <sz val="8"/>
        <rFont val="Avenir Next LT Pro Light"/>
        <family val="2"/>
      </rPr>
      <t>2</t>
    </r>
  </si>
  <si>
    <r>
      <t xml:space="preserve">                                       </t>
    </r>
    <r>
      <rPr>
        <b/>
        <sz val="10"/>
        <color rgb="FFFF0000"/>
        <rFont val="Avenir Next LT Pro Light"/>
        <family val="2"/>
      </rPr>
      <t>UWAGI</t>
    </r>
  </si>
  <si>
    <t xml:space="preserve">Zakres woda przeznaczona do spożycia przez ludzi: 
od 1 jtk/1 ml, 1 jtk/100 ml, 1 jtk/250 ml </t>
  </si>
  <si>
    <t xml:space="preserve">Analiza sensoryczna  - matryca inna niż powyższe </t>
  </si>
  <si>
    <t>W przypadku produktów wrażliwych, szybko psujących, w celu oceny smaku mogą być niezbędne dodatkowe badania mikrobiologiczne.</t>
  </si>
  <si>
    <t xml:space="preserve">Liczba przypuszczalnych Pseudomonas spp. (mięso i przetwory mięsne) </t>
  </si>
  <si>
    <t>Liczba przypuszczalnych Pseudomonas spp.(pozostała żywność)</t>
  </si>
  <si>
    <t xml:space="preserve">Liczba przypuszczalnych Pseudomonas spp. </t>
  </si>
  <si>
    <t>Liczba przypuszczalnych Pseudomonas spp.</t>
  </si>
  <si>
    <t>PN-A-75052-10:1990 (norma wycofana)</t>
  </si>
  <si>
    <t>Obecność bakterii beztlenowych przetrwalnikujących mezofilnych (Przetwory owocowe, warzywne i warzywno-mięsne)</t>
  </si>
  <si>
    <t>Liczba Campylobacter spp. (tusze drobiowe-wycinki)</t>
  </si>
  <si>
    <t>From. 04.1. wyd. 14 z dn. 10.04.25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</si>
</sst>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8"/>
      <color rgb="FFFFFF00"/>
      <name val="Lucida Sans Unicode"/>
      <family val="2"/>
    </font>
    <font>
      <u/>
      <sz val="11"/>
      <color theme="10"/>
      <name val="Calibri"/>
      <family val="2"/>
    </font>
    <font>
      <sz val="8"/>
      <color rgb="FF000000"/>
      <name val="Segoe UI"/>
      <family val="2"/>
    </font>
    <font>
      <sz val="9"/>
      <name val="Avenir Next LT Pro"/>
      <family val="2"/>
    </font>
    <font>
      <sz val="8"/>
      <name val="Avenir Next LT Pro"/>
      <family val="2"/>
    </font>
    <font>
      <u/>
      <sz val="8"/>
      <color theme="10"/>
      <name val="Avenir Next LT Pro"/>
      <family val="2"/>
    </font>
    <font>
      <b/>
      <sz val="9"/>
      <name val="Avenir Next LT Pro"/>
      <family val="2"/>
    </font>
    <font>
      <b/>
      <sz val="9"/>
      <color theme="0"/>
      <name val="Avenir Next LT Pro"/>
      <family val="2"/>
    </font>
    <font>
      <b/>
      <i/>
      <sz val="9"/>
      <color rgb="FFFF0000"/>
      <name val="Avenir Next LT Pro"/>
      <family val="2"/>
    </font>
    <font>
      <b/>
      <sz val="7"/>
      <color theme="0"/>
      <name val="Avenir Next LT Pro Light"/>
      <family val="2"/>
    </font>
    <font>
      <sz val="8"/>
      <name val="Avenir Next LT Pro Light"/>
      <family val="2"/>
    </font>
    <font>
      <sz val="11"/>
      <name val="Avenir Next LT Pro Light"/>
      <family val="2"/>
    </font>
    <font>
      <b/>
      <sz val="8"/>
      <color rgb="FFFF0000"/>
      <name val="Avenir Next LT Pro Light"/>
      <family val="2"/>
    </font>
    <font>
      <sz val="8"/>
      <color rgb="FFFF0000"/>
      <name val="Avenir Next LT Pro Light"/>
      <family val="2"/>
    </font>
    <font>
      <vertAlign val="subscript"/>
      <sz val="8"/>
      <name val="Avenir Next LT Pro Light"/>
      <family val="2"/>
    </font>
    <font>
      <b/>
      <sz val="8"/>
      <color rgb="FFFFFF00"/>
      <name val="Avenir Next LT Pro Light"/>
      <family val="2"/>
    </font>
    <font>
      <b/>
      <sz val="8"/>
      <color theme="0"/>
      <name val="Avenir Next LT Pro Light"/>
      <family val="2"/>
    </font>
    <font>
      <sz val="10"/>
      <name val="Avenir Next LT Pro Light"/>
      <family val="2"/>
    </font>
    <font>
      <vertAlign val="superscript"/>
      <sz val="8"/>
      <name val="Avenir Next LT Pro Light"/>
      <family val="2"/>
    </font>
    <font>
      <sz val="10"/>
      <name val="Avenir Next LT Pro Light"/>
      <family val="2"/>
      <charset val="238"/>
    </font>
    <font>
      <sz val="10"/>
      <name val="Calibri"/>
      <family val="2"/>
    </font>
    <font>
      <sz val="9"/>
      <color theme="0"/>
      <name val="Avenir Next LT Pro Demi"/>
      <family val="2"/>
    </font>
    <font>
      <b/>
      <sz val="8"/>
      <color theme="0"/>
      <name val="Avenir Next LT Pro Demi"/>
      <family val="2"/>
    </font>
    <font>
      <sz val="8"/>
      <name val="Avenir Next LT Pro Demi"/>
      <family val="2"/>
    </font>
    <font>
      <b/>
      <sz val="8"/>
      <color rgb="FFFFFF00"/>
      <name val="Avenir Next LT Pro Demi"/>
      <family val="2"/>
    </font>
    <font>
      <sz val="8"/>
      <color rgb="FFFF0000"/>
      <name val="Avenir Next LT Pro Demi"/>
      <family val="2"/>
    </font>
    <font>
      <sz val="8"/>
      <color theme="0"/>
      <name val="Avenir Next LT Pro Demi"/>
      <family val="2"/>
    </font>
    <font>
      <sz val="8"/>
      <color rgb="FFFFFF00"/>
      <name val="Avenir Next LT Pro Demi"/>
      <family val="2"/>
    </font>
    <font>
      <sz val="11"/>
      <name val="Avenir Next LT Pro Demi"/>
      <family val="2"/>
    </font>
    <font>
      <b/>
      <sz val="7"/>
      <color theme="0"/>
      <name val="Avenir Next LT Pro Demi"/>
      <family val="2"/>
    </font>
    <font>
      <b/>
      <sz val="8"/>
      <name val="Avenir Next LT Pro Demi"/>
      <family val="2"/>
    </font>
    <font>
      <sz val="9"/>
      <color theme="8" tint="0.79998168889431442"/>
      <name val="Avenir Next LT Pro"/>
      <family val="2"/>
    </font>
    <font>
      <sz val="9"/>
      <name val="Avenir Next LT Pro Light"/>
      <family val="2"/>
      <charset val="238"/>
    </font>
    <font>
      <sz val="9"/>
      <name val="Calibri"/>
      <family val="2"/>
    </font>
    <font>
      <b/>
      <sz val="9"/>
      <color theme="0"/>
      <name val="Avenir Next LT Pro Demi"/>
      <family val="2"/>
      <charset val="238"/>
    </font>
    <font>
      <sz val="9"/>
      <name val="Calibri"/>
      <family val="2"/>
      <charset val="238"/>
    </font>
    <font>
      <sz val="9"/>
      <name val="Avenir Next LT Pro Light"/>
      <family val="2"/>
    </font>
    <font>
      <b/>
      <sz val="9"/>
      <color theme="0"/>
      <name val="Avenir Next LT Pro Light"/>
      <family val="2"/>
    </font>
    <font>
      <sz val="6"/>
      <name val="Avenir Next LT Pro Demi"/>
      <family val="2"/>
    </font>
    <font>
      <b/>
      <i/>
      <sz val="18"/>
      <color rgb="FFFF0000"/>
      <name val="Avenir Next LT Pro"/>
      <family val="2"/>
    </font>
    <font>
      <sz val="6"/>
      <color theme="0"/>
      <name val="Avenir Next LT Pro"/>
      <family val="2"/>
    </font>
    <font>
      <vertAlign val="superscript"/>
      <sz val="8"/>
      <name val="Avenir Next LT Pro"/>
      <family val="2"/>
    </font>
    <font>
      <sz val="8"/>
      <color rgb="FF000000"/>
      <name val="Calibri"/>
      <family val="2"/>
    </font>
    <font>
      <b/>
      <sz val="6"/>
      <color theme="0"/>
      <name val="Avenir Next LT Pro Demi"/>
      <family val="2"/>
    </font>
    <font>
      <b/>
      <i/>
      <sz val="8"/>
      <name val="Avenir Next LT Pro Demi"/>
      <family val="2"/>
    </font>
    <font>
      <u/>
      <sz val="8"/>
      <color theme="10"/>
      <name val="Calibri"/>
      <family val="2"/>
    </font>
    <font>
      <b/>
      <sz val="7.5"/>
      <name val="Avenir Next LT Pro"/>
      <family val="2"/>
    </font>
    <font>
      <sz val="8"/>
      <color rgb="FFFF0000"/>
      <name val="Avenir Next LT Pro"/>
      <family val="2"/>
    </font>
    <font>
      <b/>
      <sz val="8"/>
      <name val="Avenir Next LT Pro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.5"/>
      <name val="Avenir Next LT Pro"/>
      <family val="2"/>
      <charset val="238"/>
    </font>
    <font>
      <sz val="7.5"/>
      <name val="Avenir Next LT Pro Demi"/>
      <family val="2"/>
    </font>
    <font>
      <i/>
      <sz val="7.5"/>
      <color theme="8" tint="-0.249977111117893"/>
      <name val="Avenir Next LT Pro"/>
      <family val="2"/>
    </font>
    <font>
      <i/>
      <sz val="7.5"/>
      <color theme="6" tint="-0.499984740745262"/>
      <name val="Avenir Next LT Pro"/>
      <family val="2"/>
    </font>
    <font>
      <vertAlign val="superscript"/>
      <sz val="8"/>
      <name val="Avenir Next LT Pro Demi"/>
      <family val="2"/>
    </font>
    <font>
      <b/>
      <vertAlign val="superscript"/>
      <sz val="8"/>
      <color theme="0"/>
      <name val="Avenir Next LT Pro Demi"/>
      <family val="2"/>
    </font>
    <font>
      <sz val="9"/>
      <color rgb="FFFF0000"/>
      <name val="Avenir Next LT Pro"/>
      <family val="2"/>
    </font>
    <font>
      <sz val="6"/>
      <name val="Avenir Next LT Pro Light"/>
      <family val="2"/>
    </font>
    <font>
      <sz val="7"/>
      <name val="Avenir Next LT Pro"/>
      <family val="2"/>
    </font>
    <font>
      <b/>
      <sz val="8"/>
      <color rgb="FFFF0000"/>
      <name val="Avenir Next LT Pro"/>
      <family val="2"/>
    </font>
    <font>
      <b/>
      <sz val="7"/>
      <name val="Avenir Next LT Pro Light"/>
      <family val="2"/>
    </font>
    <font>
      <b/>
      <sz val="8"/>
      <color theme="1" tint="0.14999847407452621"/>
      <name val="Avenir Next LT Pro Light"/>
      <family val="2"/>
    </font>
    <font>
      <b/>
      <i/>
      <sz val="8"/>
      <color rgb="FFFF0000"/>
      <name val="Avenir Next LT Pro"/>
      <family val="2"/>
    </font>
    <font>
      <b/>
      <sz val="10"/>
      <color rgb="FFFF0000"/>
      <name val="Avenir Next LT Pro Light"/>
      <family val="2"/>
    </font>
    <font>
      <u/>
      <sz val="9"/>
      <color rgb="FFFF0000"/>
      <name val="Avenir Next LT Pro Demi"/>
      <family val="2"/>
    </font>
    <font>
      <sz val="7"/>
      <name val="Avenir Next LT Pro Light"/>
      <family val="2"/>
    </font>
    <font>
      <sz val="7.5"/>
      <color rgb="FF004CAB"/>
      <name val="Avenir Next LT Pro"/>
      <family val="2"/>
    </font>
    <font>
      <b/>
      <sz val="9"/>
      <color rgb="FFFF0000"/>
      <name val="Avenir Next LT Pro"/>
      <family val="2"/>
    </font>
    <font>
      <sz val="9"/>
      <color theme="0"/>
      <name val="Avenir Next LT Pro"/>
      <family val="2"/>
    </font>
    <font>
      <b/>
      <sz val="8"/>
      <color rgb="FFFF0000"/>
      <name val="Avenir Next LT Pro Demi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AB"/>
        <bgColor indexed="64"/>
      </patternFill>
    </fill>
    <fill>
      <patternFill patternType="solid">
        <fgColor rgb="FFE3F2FF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rgb="FF005387"/>
      </left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5387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5387"/>
      </left>
      <right/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rgb="FF005387"/>
      </right>
      <top style="thin">
        <color rgb="FF005387"/>
      </top>
      <bottom/>
      <diagonal/>
    </border>
    <border>
      <left style="thin">
        <color rgb="FF005387"/>
      </left>
      <right style="thin">
        <color rgb="FF005387"/>
      </right>
      <top/>
      <bottom style="thin">
        <color rgb="FF005387"/>
      </bottom>
      <diagonal/>
    </border>
    <border>
      <left style="thin">
        <color auto="1"/>
      </left>
      <right style="thin">
        <color rgb="FF005387"/>
      </right>
      <top style="thin">
        <color rgb="FF005387"/>
      </top>
      <bottom style="thin">
        <color auto="1"/>
      </bottom>
      <diagonal/>
    </border>
    <border>
      <left style="thin">
        <color rgb="FF005387"/>
      </left>
      <right/>
      <top style="thin">
        <color rgb="FF005387"/>
      </top>
      <bottom/>
      <diagonal/>
    </border>
    <border>
      <left/>
      <right style="thin">
        <color rgb="FF005387"/>
      </right>
      <top style="thin">
        <color rgb="FF005387"/>
      </top>
      <bottom/>
      <diagonal/>
    </border>
    <border>
      <left/>
      <right style="thin">
        <color rgb="FF005387"/>
      </right>
      <top/>
      <bottom style="thin">
        <color rgb="FF005387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538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 style="thin">
        <color auto="1"/>
      </bottom>
      <diagonal/>
    </border>
    <border>
      <left style="thin">
        <color rgb="FF005387"/>
      </left>
      <right style="thin">
        <color rgb="FF005387"/>
      </right>
      <top style="thin">
        <color rgb="FF005387"/>
      </top>
      <bottom style="thin">
        <color auto="1"/>
      </bottom>
      <diagonal/>
    </border>
    <border>
      <left/>
      <right/>
      <top style="thin">
        <color rgb="FF005387"/>
      </top>
      <bottom style="thin">
        <color rgb="FF005387"/>
      </bottom>
      <diagonal/>
    </border>
    <border>
      <left style="thin">
        <color indexed="64"/>
      </left>
      <right style="thin">
        <color rgb="FF005387"/>
      </right>
      <top/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rgb="FF005387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5387"/>
      </top>
      <bottom style="thin">
        <color rgb="FF005387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rgb="FF005387"/>
      </right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rgb="FF005387"/>
      </left>
      <right/>
      <top style="thin">
        <color rgb="FF005387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5387"/>
      </top>
      <bottom/>
      <diagonal/>
    </border>
    <border>
      <left style="thin">
        <color auto="1"/>
      </left>
      <right style="thin">
        <color rgb="FF005387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5387"/>
      </right>
      <top style="thin">
        <color auto="1"/>
      </top>
      <bottom style="thin">
        <color rgb="FF005387"/>
      </bottom>
      <diagonal/>
    </border>
    <border>
      <left style="thin">
        <color indexed="64"/>
      </left>
      <right/>
      <top style="thin">
        <color rgb="FF005387"/>
      </top>
      <bottom style="thin">
        <color rgb="FF005387"/>
      </bottom>
      <diagonal/>
    </border>
    <border>
      <left style="thin">
        <color indexed="64"/>
      </left>
      <right style="thin">
        <color auto="1"/>
      </right>
      <top style="thin">
        <color rgb="FF005387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rgb="FF005387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2" fillId="0" borderId="0"/>
    <xf numFmtId="0" fontId="53" fillId="0" borderId="0" applyNumberFormat="0" applyFill="0" applyBorder="0" applyAlignment="0" applyProtection="0"/>
    <xf numFmtId="0" fontId="1" fillId="0" borderId="0"/>
  </cellStyleXfs>
  <cellXfs count="5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4" fillId="4" borderId="0" xfId="0" applyFont="1" applyFill="1" applyAlignment="1">
      <alignment horizontal="lef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9" fillId="4" borderId="0" xfId="0" applyFont="1" applyFill="1" applyAlignment="1">
      <alignment horizontal="center" vertical="center"/>
    </xf>
    <xf numFmtId="0" fontId="14" fillId="0" borderId="0" xfId="0" applyFont="1"/>
    <xf numFmtId="0" fontId="13" fillId="0" borderId="9" xfId="0" applyFont="1" applyBorder="1" applyAlignment="1">
      <alignment vertical="center" wrapText="1"/>
    </xf>
    <xf numFmtId="0" fontId="13" fillId="0" borderId="27" xfId="0" applyFont="1" applyBorder="1" applyAlignment="1">
      <alignment horizontal="right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vertical="center" wrapText="1"/>
    </xf>
    <xf numFmtId="0" fontId="19" fillId="4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0" fontId="1" fillId="0" borderId="0" xfId="0" applyFont="1"/>
    <xf numFmtId="0" fontId="20" fillId="0" borderId="0" xfId="0" applyFont="1"/>
    <xf numFmtId="0" fontId="7" fillId="0" borderId="2" xfId="0" applyFont="1" applyBorder="1" applyAlignment="1">
      <alignment horizontal="left" vertical="center" wrapText="1"/>
    </xf>
    <xf numFmtId="0" fontId="25" fillId="4" borderId="2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6" fillId="0" borderId="0" xfId="0" applyFont="1"/>
    <xf numFmtId="0" fontId="31" fillId="0" borderId="0" xfId="0" applyFont="1"/>
    <xf numFmtId="0" fontId="25" fillId="4" borderId="2" xfId="0" applyFont="1" applyFill="1" applyBorder="1" applyAlignment="1">
      <alignment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2" fillId="4" borderId="2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vertical="center"/>
    </xf>
    <xf numFmtId="0" fontId="25" fillId="4" borderId="20" xfId="0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3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6" fillId="7" borderId="2" xfId="0" applyFont="1" applyFill="1" applyBorder="1" applyAlignment="1">
      <alignment vertical="center"/>
    </xf>
    <xf numFmtId="0" fontId="13" fillId="0" borderId="3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left" wrapText="1"/>
    </xf>
    <xf numFmtId="49" fontId="35" fillId="4" borderId="0" xfId="0" applyNumberFormat="1" applyFont="1" applyFill="1"/>
    <xf numFmtId="0" fontId="35" fillId="4" borderId="0" xfId="0" applyFont="1" applyFill="1"/>
    <xf numFmtId="0" fontId="37" fillId="4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34" fillId="5" borderId="2" xfId="0" applyFont="1" applyFill="1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right" vertical="center"/>
    </xf>
    <xf numFmtId="0" fontId="6" fillId="7" borderId="2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wrapText="1"/>
    </xf>
    <xf numFmtId="0" fontId="29" fillId="10" borderId="2" xfId="0" applyFont="1" applyFill="1" applyBorder="1" applyAlignment="1">
      <alignment horizontal="center" vertical="center"/>
    </xf>
    <xf numFmtId="0" fontId="25" fillId="10" borderId="21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35" fillId="8" borderId="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wrapText="1"/>
    </xf>
    <xf numFmtId="0" fontId="43" fillId="0" borderId="0" xfId="0" applyFont="1" applyAlignment="1">
      <alignment wrapText="1"/>
    </xf>
    <xf numFmtId="0" fontId="7" fillId="0" borderId="2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45" fillId="0" borderId="2" xfId="0" applyFont="1" applyBorder="1"/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46" fillId="4" borderId="2" xfId="0" applyFont="1" applyFill="1" applyBorder="1" applyAlignment="1">
      <alignment horizontal="center" vertical="center"/>
    </xf>
    <xf numFmtId="0" fontId="47" fillId="0" borderId="19" xfId="0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0" fontId="25" fillId="4" borderId="20" xfId="0" applyFont="1" applyFill="1" applyBorder="1" applyAlignment="1">
      <alignment horizontal="left" vertical="center"/>
    </xf>
    <xf numFmtId="0" fontId="25" fillId="4" borderId="21" xfId="0" applyFont="1" applyFill="1" applyBorder="1" applyAlignment="1">
      <alignment horizontal="left" vertical="center"/>
    </xf>
    <xf numFmtId="0" fontId="29" fillId="4" borderId="2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15" xfId="0" applyFont="1" applyFill="1" applyBorder="1" applyAlignment="1">
      <alignment vertical="center"/>
    </xf>
    <xf numFmtId="0" fontId="29" fillId="4" borderId="15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left" wrapText="1"/>
    </xf>
    <xf numFmtId="0" fontId="26" fillId="0" borderId="20" xfId="0" applyFont="1" applyBorder="1" applyAlignment="1">
      <alignment horizontal="left" wrapText="1"/>
    </xf>
    <xf numFmtId="0" fontId="26" fillId="0" borderId="21" xfId="0" applyFont="1" applyBorder="1" applyAlignment="1">
      <alignment horizontal="left" wrapText="1"/>
    </xf>
    <xf numFmtId="0" fontId="26" fillId="0" borderId="19" xfId="0" applyFont="1" applyBorder="1" applyAlignment="1">
      <alignment horizontal="left"/>
    </xf>
    <xf numFmtId="0" fontId="25" fillId="4" borderId="2" xfId="0" applyFont="1" applyFill="1" applyBorder="1" applyAlignment="1">
      <alignment vertical="center" wrapText="1"/>
    </xf>
    <xf numFmtId="0" fontId="25" fillId="12" borderId="24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25" fillId="13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25" fillId="10" borderId="19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25" fillId="4" borderId="20" xfId="0" applyFont="1" applyFill="1" applyBorder="1" applyAlignment="1">
      <alignment horizontal="right" vertical="center"/>
    </xf>
    <xf numFmtId="0" fontId="29" fillId="4" borderId="19" xfId="0" applyFont="1" applyFill="1" applyBorder="1" applyAlignment="1">
      <alignment horizontal="center" vertical="center"/>
    </xf>
    <xf numFmtId="0" fontId="6" fillId="7" borderId="19" xfId="0" applyFont="1" applyFill="1" applyBorder="1" applyAlignment="1" applyProtection="1">
      <alignment horizontal="left" vertical="center" wrapText="1"/>
      <protection locked="0"/>
    </xf>
    <xf numFmtId="0" fontId="6" fillId="7" borderId="2" xfId="0" applyFont="1" applyFill="1" applyBorder="1" applyAlignment="1" applyProtection="1">
      <alignment vertical="center" wrapText="1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11" borderId="2" xfId="0" applyFont="1" applyFill="1" applyBorder="1" applyAlignment="1" applyProtection="1">
      <alignment horizontal="center" vertical="center" wrapText="1"/>
      <protection locked="0"/>
    </xf>
    <xf numFmtId="0" fontId="6" fillId="11" borderId="2" xfId="0" applyFont="1" applyFill="1" applyBorder="1" applyAlignment="1">
      <alignment vertical="center"/>
    </xf>
    <xf numFmtId="0" fontId="34" fillId="5" borderId="5" xfId="0" applyFont="1" applyFill="1" applyBorder="1" applyAlignment="1" applyProtection="1">
      <alignment vertical="center"/>
      <protection locked="0"/>
    </xf>
    <xf numFmtId="49" fontId="39" fillId="0" borderId="1" xfId="0" applyNumberFormat="1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49" fontId="39" fillId="0" borderId="9" xfId="0" applyNumberFormat="1" applyFont="1" applyBorder="1" applyAlignment="1" applyProtection="1">
      <alignment horizontal="center" vertical="center"/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13" fillId="7" borderId="9" xfId="0" applyFont="1" applyFill="1" applyBorder="1" applyAlignment="1" applyProtection="1">
      <alignment vertical="center" wrapText="1"/>
      <protection locked="0"/>
    </xf>
    <xf numFmtId="49" fontId="39" fillId="6" borderId="9" xfId="0" applyNumberFormat="1" applyFont="1" applyFill="1" applyBorder="1" applyProtection="1">
      <protection locked="0"/>
    </xf>
    <xf numFmtId="0" fontId="39" fillId="6" borderId="9" xfId="0" applyFont="1" applyFill="1" applyBorder="1" applyProtection="1">
      <protection locked="0"/>
    </xf>
    <xf numFmtId="49" fontId="39" fillId="7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7" borderId="1" xfId="0" applyFont="1" applyFill="1" applyBorder="1" applyAlignment="1" applyProtection="1">
      <alignment horizontal="left" vertical="center" wrapText="1"/>
      <protection locked="0"/>
    </xf>
    <xf numFmtId="49" fontId="3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Alignment="1">
      <alignment vertical="center"/>
    </xf>
    <xf numFmtId="0" fontId="6" fillId="5" borderId="2" xfId="2" applyFont="1" applyFill="1" applyBorder="1" applyAlignment="1">
      <alignment vertical="center"/>
    </xf>
    <xf numFmtId="0" fontId="7" fillId="0" borderId="0" xfId="2" applyFont="1"/>
    <xf numFmtId="0" fontId="6" fillId="2" borderId="2" xfId="2" applyFont="1" applyFill="1" applyBorder="1"/>
    <xf numFmtId="0" fontId="6" fillId="6" borderId="2" xfId="2" applyFont="1" applyFill="1" applyBorder="1" applyAlignment="1">
      <alignment vertical="center"/>
    </xf>
    <xf numFmtId="0" fontId="7" fillId="7" borderId="1" xfId="0" applyFont="1" applyFill="1" applyBorder="1" applyAlignment="1" applyProtection="1">
      <alignment horizontal="left" wrapText="1"/>
      <protection locked="0"/>
    </xf>
    <xf numFmtId="0" fontId="7" fillId="7" borderId="9" xfId="0" applyFont="1" applyFill="1" applyBorder="1" applyAlignment="1" applyProtection="1">
      <alignment horizontal="left" wrapText="1"/>
      <protection locked="0"/>
    </xf>
    <xf numFmtId="0" fontId="10" fillId="4" borderId="19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49" fontId="39" fillId="11" borderId="13" xfId="0" applyNumberFormat="1" applyFont="1" applyFill="1" applyBorder="1" applyProtection="1">
      <protection locked="0"/>
    </xf>
    <xf numFmtId="0" fontId="39" fillId="11" borderId="9" xfId="0" applyFont="1" applyFill="1" applyBorder="1" applyProtection="1">
      <protection locked="0"/>
    </xf>
    <xf numFmtId="49" fontId="3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35" fillId="7" borderId="13" xfId="0" applyNumberFormat="1" applyFont="1" applyFill="1" applyBorder="1" applyAlignment="1" applyProtection="1">
      <alignment wrapText="1"/>
      <protection locked="0"/>
    </xf>
    <xf numFmtId="0" fontId="36" fillId="7" borderId="2" xfId="0" applyFont="1" applyFill="1" applyBorder="1" applyAlignment="1" applyProtection="1">
      <alignment horizontal="left" vertical="center" wrapText="1"/>
      <protection locked="0"/>
    </xf>
    <xf numFmtId="0" fontId="36" fillId="7" borderId="2" xfId="0" applyFont="1" applyFill="1" applyBorder="1" applyAlignment="1" applyProtection="1">
      <alignment wrapText="1"/>
      <protection locked="0"/>
    </xf>
    <xf numFmtId="49" fontId="3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35" fillId="7" borderId="4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1" xfId="0" applyFont="1" applyFill="1" applyBorder="1" applyAlignment="1" applyProtection="1">
      <alignment horizontal="left" vertical="center" wrapText="1"/>
      <protection locked="0"/>
    </xf>
    <xf numFmtId="0" fontId="35" fillId="7" borderId="1" xfId="0" applyFont="1" applyFill="1" applyBorder="1" applyAlignment="1" applyProtection="1">
      <alignment wrapText="1"/>
      <protection locked="0"/>
    </xf>
    <xf numFmtId="49" fontId="39" fillId="7" borderId="1" xfId="0" applyNumberFormat="1" applyFont="1" applyFill="1" applyBorder="1" applyAlignment="1" applyProtection="1">
      <alignment horizontal="center" vertical="center"/>
      <protection locked="0"/>
    </xf>
    <xf numFmtId="0" fontId="14" fillId="8" borderId="9" xfId="0" applyFont="1" applyFill="1" applyBorder="1" applyAlignment="1" applyProtection="1">
      <alignment horizontal="left" vertical="center" wrapText="1"/>
      <protection locked="0"/>
    </xf>
    <xf numFmtId="0" fontId="20" fillId="7" borderId="1" xfId="0" applyFont="1" applyFill="1" applyBorder="1" applyAlignment="1" applyProtection="1">
      <alignment horizontal="left" vertical="center" wrapText="1"/>
      <protection locked="0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35" fillId="7" borderId="2" xfId="0" applyFont="1" applyFill="1" applyBorder="1" applyAlignment="1" applyProtection="1">
      <alignment horizontal="left" vertical="center" wrapText="1"/>
      <protection locked="0"/>
    </xf>
    <xf numFmtId="0" fontId="14" fillId="7" borderId="10" xfId="0" applyFont="1" applyFill="1" applyBorder="1" applyAlignment="1" applyProtection="1">
      <alignment horizontal="left" vertical="center" wrapText="1"/>
      <protection locked="0"/>
    </xf>
    <xf numFmtId="0" fontId="35" fillId="7" borderId="10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38" fillId="7" borderId="2" xfId="0" applyFont="1" applyFill="1" applyBorder="1" applyAlignment="1" applyProtection="1">
      <alignment horizontal="left" wrapText="1"/>
      <protection locked="0"/>
    </xf>
    <xf numFmtId="49" fontId="35" fillId="7" borderId="1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9" xfId="0" applyFont="1" applyFill="1" applyBorder="1" applyAlignment="1" applyProtection="1">
      <alignment horizontal="left" vertical="center" wrapText="1"/>
      <protection locked="0"/>
    </xf>
    <xf numFmtId="0" fontId="35" fillId="7" borderId="33" xfId="0" applyFont="1" applyFill="1" applyBorder="1" applyAlignment="1" applyProtection="1">
      <alignment horizontal="left" vertical="center" wrapText="1"/>
      <protection locked="0"/>
    </xf>
    <xf numFmtId="49" fontId="35" fillId="11" borderId="30" xfId="0" applyNumberFormat="1" applyFont="1" applyFill="1" applyBorder="1" applyAlignment="1" applyProtection="1">
      <alignment vertical="center" wrapText="1"/>
      <protection locked="0"/>
    </xf>
    <xf numFmtId="0" fontId="35" fillId="11" borderId="30" xfId="0" applyFont="1" applyFill="1" applyBorder="1" applyAlignment="1" applyProtection="1">
      <alignment vertical="center" wrapText="1"/>
      <protection locked="0"/>
    </xf>
    <xf numFmtId="0" fontId="35" fillId="11" borderId="29" xfId="0" applyFont="1" applyFill="1" applyBorder="1" applyAlignment="1" applyProtection="1">
      <alignment vertical="center" wrapText="1"/>
      <protection locked="0"/>
    </xf>
    <xf numFmtId="0" fontId="39" fillId="7" borderId="28" xfId="0" applyFont="1" applyFill="1" applyBorder="1" applyAlignment="1" applyProtection="1">
      <alignment horizontal="left" vertical="center" wrapText="1"/>
      <protection locked="0"/>
    </xf>
    <xf numFmtId="49" fontId="35" fillId="9" borderId="13" xfId="0" applyNumberFormat="1" applyFont="1" applyFill="1" applyBorder="1" applyProtection="1">
      <protection locked="0"/>
    </xf>
    <xf numFmtId="0" fontId="35" fillId="9" borderId="9" xfId="0" applyFont="1" applyFill="1" applyBorder="1" applyProtection="1">
      <protection locked="0"/>
    </xf>
    <xf numFmtId="49" fontId="35" fillId="7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>
      <alignment horizontal="right" vertical="center" wrapText="1"/>
    </xf>
    <xf numFmtId="0" fontId="18" fillId="3" borderId="26" xfId="0" applyFont="1" applyFill="1" applyBorder="1" applyAlignment="1">
      <alignment vertical="center" wrapText="1"/>
    </xf>
    <xf numFmtId="0" fontId="18" fillId="3" borderId="24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10" borderId="19" xfId="0" applyFont="1" applyFill="1" applyBorder="1" applyAlignment="1">
      <alignment horizontal="center" vertical="center"/>
    </xf>
    <xf numFmtId="49" fontId="39" fillId="7" borderId="4" xfId="0" applyNumberFormat="1" applyFont="1" applyFill="1" applyBorder="1" applyAlignment="1" applyProtection="1">
      <alignment horizontal="center" vertical="center"/>
      <protection locked="0"/>
    </xf>
    <xf numFmtId="49" fontId="39" fillId="7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7" borderId="21" xfId="0" applyFont="1" applyFill="1" applyBorder="1" applyAlignment="1" applyProtection="1">
      <alignment horizontal="left" vertical="center" wrapText="1"/>
      <protection locked="0"/>
    </xf>
    <xf numFmtId="49" fontId="14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4" fillId="7" borderId="4" xfId="0" applyNumberFormat="1" applyFont="1" applyFill="1" applyBorder="1" applyAlignment="1" applyProtection="1">
      <alignment horizontal="left" vertical="center" wrapText="1"/>
      <protection locked="0"/>
    </xf>
    <xf numFmtId="0" fontId="35" fillId="10" borderId="4" xfId="0" applyFont="1" applyFill="1" applyBorder="1" applyAlignment="1">
      <alignment horizontal="left" vertical="center"/>
    </xf>
    <xf numFmtId="0" fontId="20" fillId="7" borderId="4" xfId="0" applyFont="1" applyFill="1" applyBorder="1" applyAlignment="1" applyProtection="1">
      <alignment horizontal="left" vertical="center" wrapText="1"/>
      <protection locked="0"/>
    </xf>
    <xf numFmtId="49" fontId="14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29" fillId="4" borderId="5" xfId="0" applyFont="1" applyFill="1" applyBorder="1" applyAlignment="1">
      <alignment horizontal="center" vertical="center"/>
    </xf>
    <xf numFmtId="0" fontId="39" fillId="7" borderId="9" xfId="0" applyFont="1" applyFill="1" applyBorder="1" applyAlignment="1" applyProtection="1">
      <alignment horizontal="left" vertical="center" wrapText="1"/>
      <protection locked="0"/>
    </xf>
    <xf numFmtId="0" fontId="29" fillId="4" borderId="17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6" fillId="0" borderId="19" xfId="0" applyFont="1" applyBorder="1"/>
    <xf numFmtId="0" fontId="26" fillId="0" borderId="20" xfId="0" applyFont="1" applyBorder="1"/>
    <xf numFmtId="0" fontId="26" fillId="0" borderId="21" xfId="0" applyFont="1" applyBorder="1"/>
    <xf numFmtId="0" fontId="7" fillId="0" borderId="1" xfId="0" applyFont="1" applyBorder="1" applyAlignment="1" applyProtection="1">
      <alignment horizontal="left" wrapText="1"/>
      <protection locked="0"/>
    </xf>
    <xf numFmtId="0" fontId="27" fillId="4" borderId="0" xfId="0" applyFont="1" applyFill="1" applyAlignment="1">
      <alignment vertical="center" wrapText="1"/>
    </xf>
    <xf numFmtId="0" fontId="27" fillId="4" borderId="15" xfId="0" applyFont="1" applyFill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7" fillId="7" borderId="1" xfId="0" applyFont="1" applyFill="1" applyBorder="1" applyAlignment="1" applyProtection="1">
      <alignment horizontal="left" vertical="center" wrapText="1"/>
      <protection locked="0"/>
    </xf>
    <xf numFmtId="0" fontId="60" fillId="0" borderId="0" xfId="0" applyFont="1" applyAlignment="1">
      <alignment vertical="center" wrapText="1"/>
    </xf>
    <xf numFmtId="0" fontId="30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49" fontId="39" fillId="7" borderId="2" xfId="0" applyNumberFormat="1" applyFont="1" applyFill="1" applyBorder="1" applyProtection="1">
      <protection locked="0"/>
    </xf>
    <xf numFmtId="0" fontId="39" fillId="7" borderId="2" xfId="0" applyFont="1" applyFill="1" applyBorder="1" applyProtection="1">
      <protection locked="0"/>
    </xf>
    <xf numFmtId="14" fontId="35" fillId="7" borderId="2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9" xfId="0" applyFont="1" applyFill="1" applyBorder="1" applyAlignment="1" applyProtection="1">
      <alignment wrapText="1"/>
      <protection locked="0"/>
    </xf>
    <xf numFmtId="0" fontId="25" fillId="4" borderId="2" xfId="0" applyFont="1" applyFill="1" applyBorder="1" applyAlignment="1">
      <alignment horizontal="left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14" fillId="0" borderId="2" xfId="0" applyFont="1" applyBorder="1" applyAlignment="1" applyProtection="1">
      <alignment vertical="center" wrapText="1"/>
      <protection locked="0"/>
    </xf>
    <xf numFmtId="49" fontId="39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3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35" fillId="10" borderId="4" xfId="0" applyFont="1" applyFill="1" applyBorder="1" applyAlignment="1">
      <alignment horizontal="left" vertical="center" wrapText="1"/>
    </xf>
    <xf numFmtId="0" fontId="35" fillId="10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left" vertical="center" wrapText="1"/>
    </xf>
    <xf numFmtId="49" fontId="29" fillId="10" borderId="2" xfId="0" applyNumberFormat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33" fillId="0" borderId="2" xfId="0" applyFont="1" applyBorder="1" applyAlignment="1">
      <alignment horizontal="right" vertical="center" wrapText="1"/>
    </xf>
    <xf numFmtId="0" fontId="31" fillId="0" borderId="0" xfId="0" applyFont="1" applyAlignment="1">
      <alignment wrapText="1"/>
    </xf>
    <xf numFmtId="0" fontId="32" fillId="4" borderId="7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49" fontId="39" fillId="9" borderId="9" xfId="0" applyNumberFormat="1" applyFont="1" applyFill="1" applyBorder="1" applyAlignment="1" applyProtection="1">
      <alignment wrapText="1"/>
      <protection locked="0"/>
    </xf>
    <xf numFmtId="0" fontId="39" fillId="9" borderId="9" xfId="0" applyFont="1" applyFill="1" applyBorder="1" applyAlignment="1" applyProtection="1">
      <alignment wrapText="1"/>
      <protection locked="0"/>
    </xf>
    <xf numFmtId="0" fontId="25" fillId="4" borderId="19" xfId="0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49" fontId="25" fillId="10" borderId="2" xfId="0" applyNumberFormat="1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right" vertical="center" wrapText="1"/>
    </xf>
    <xf numFmtId="14" fontId="9" fillId="7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0" applyFont="1" applyBorder="1" applyAlignment="1">
      <alignment horizontal="left" vertical="center"/>
    </xf>
    <xf numFmtId="0" fontId="56" fillId="7" borderId="19" xfId="0" applyFont="1" applyFill="1" applyBorder="1" applyAlignment="1">
      <alignment horizontal="left" vertical="center"/>
    </xf>
    <xf numFmtId="0" fontId="57" fillId="9" borderId="19" xfId="0" applyFont="1" applyFill="1" applyBorder="1" applyAlignment="1">
      <alignment horizontal="left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>
      <alignment horizontal="left" vertical="center"/>
    </xf>
    <xf numFmtId="0" fontId="61" fillId="0" borderId="1" xfId="0" applyFont="1" applyBorder="1" applyAlignment="1">
      <alignment vertical="center" wrapText="1"/>
    </xf>
    <xf numFmtId="0" fontId="61" fillId="0" borderId="2" xfId="0" applyFont="1" applyBorder="1" applyAlignment="1">
      <alignment vertical="center" wrapText="1"/>
    </xf>
    <xf numFmtId="0" fontId="34" fillId="7" borderId="2" xfId="0" applyFont="1" applyFill="1" applyBorder="1" applyAlignment="1" applyProtection="1">
      <alignment vertical="center"/>
      <protection locked="0"/>
    </xf>
    <xf numFmtId="0" fontId="62" fillId="7" borderId="2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35" fillId="7" borderId="12" xfId="0" applyFont="1" applyFill="1" applyBorder="1" applyAlignment="1" applyProtection="1">
      <alignment horizontal="left" vertical="center" wrapText="1"/>
      <protection locked="0"/>
    </xf>
    <xf numFmtId="0" fontId="35" fillId="11" borderId="46" xfId="0" applyFont="1" applyFill="1" applyBorder="1" applyAlignment="1" applyProtection="1">
      <alignment vertical="center" wrapText="1"/>
      <protection locked="0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13" fillId="0" borderId="42" xfId="0" applyFont="1" applyBorder="1" applyAlignment="1">
      <alignment horizontal="right" vertical="center" wrapText="1"/>
    </xf>
    <xf numFmtId="0" fontId="25" fillId="4" borderId="3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14" fontId="35" fillId="7" borderId="1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2" xfId="0" applyNumberFormat="1" applyFont="1" applyFill="1" applyBorder="1" applyAlignment="1" applyProtection="1">
      <alignment wrapText="1"/>
      <protection locked="0"/>
    </xf>
    <xf numFmtId="14" fontId="35" fillId="7" borderId="14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10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10" xfId="0" applyNumberFormat="1" applyFont="1" applyFill="1" applyBorder="1" applyAlignment="1" applyProtection="1">
      <alignment wrapText="1"/>
      <protection locked="0"/>
    </xf>
    <xf numFmtId="14" fontId="35" fillId="7" borderId="4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1" xfId="0" applyNumberFormat="1" applyFont="1" applyFill="1" applyBorder="1" applyAlignment="1" applyProtection="1">
      <alignment wrapText="1"/>
      <protection locked="0"/>
    </xf>
    <xf numFmtId="0" fontId="29" fillId="14" borderId="2" xfId="0" applyFont="1" applyFill="1" applyBorder="1" applyAlignment="1">
      <alignment horizontal="center" vertical="center"/>
    </xf>
    <xf numFmtId="14" fontId="39" fillId="7" borderId="1" xfId="0" applyNumberFormat="1" applyFont="1" applyFill="1" applyBorder="1" applyAlignment="1" applyProtection="1">
      <alignment horizontal="left" vertical="center" wrapText="1"/>
      <protection locked="0"/>
    </xf>
    <xf numFmtId="14" fontId="14" fillId="7" borderId="4" xfId="0" applyNumberFormat="1" applyFont="1" applyFill="1" applyBorder="1" applyAlignment="1" applyProtection="1">
      <alignment horizontal="left" vertical="center" wrapText="1"/>
      <protection locked="0"/>
    </xf>
    <xf numFmtId="14" fontId="14" fillId="7" borderId="1" xfId="0" applyNumberFormat="1" applyFont="1" applyFill="1" applyBorder="1" applyAlignment="1" applyProtection="1">
      <alignment horizontal="left" vertical="center" wrapText="1"/>
      <protection locked="0"/>
    </xf>
    <xf numFmtId="0" fontId="65" fillId="3" borderId="26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right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65" fillId="3" borderId="4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42" fillId="0" borderId="2" xfId="0" applyFont="1" applyBorder="1" applyAlignment="1">
      <alignment horizontal="right" vertical="center" wrapText="1"/>
    </xf>
    <xf numFmtId="0" fontId="67" fillId="0" borderId="0" xfId="0" applyFont="1" applyAlignment="1">
      <alignment horizontal="right" vertical="center" wrapText="1"/>
    </xf>
    <xf numFmtId="0" fontId="26" fillId="0" borderId="15" xfId="0" applyFont="1" applyBorder="1" applyAlignment="1">
      <alignment horizontal="left" wrapText="1"/>
    </xf>
    <xf numFmtId="0" fontId="26" fillId="0" borderId="16" xfId="0" applyFont="1" applyBorder="1" applyAlignment="1">
      <alignment horizontal="left" wrapText="1"/>
    </xf>
    <xf numFmtId="0" fontId="13" fillId="0" borderId="50" xfId="0" applyFont="1" applyBorder="1" applyAlignment="1">
      <alignment horizontal="right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39" fillId="9" borderId="33" xfId="0" applyFont="1" applyFill="1" applyBorder="1" applyAlignment="1" applyProtection="1">
      <alignment wrapText="1"/>
      <protection locked="0"/>
    </xf>
    <xf numFmtId="49" fontId="35" fillId="7" borderId="2" xfId="0" applyNumberFormat="1" applyFont="1" applyFill="1" applyBorder="1" applyAlignment="1" applyProtection="1">
      <alignment vertical="center" wrapText="1"/>
      <protection locked="0"/>
    </xf>
    <xf numFmtId="49" fontId="39" fillId="7" borderId="2" xfId="0" applyNumberFormat="1" applyFont="1" applyFill="1" applyBorder="1" applyAlignment="1" applyProtection="1">
      <alignment wrapText="1"/>
      <protection locked="0"/>
    </xf>
    <xf numFmtId="0" fontId="39" fillId="7" borderId="2" xfId="0" applyFont="1" applyFill="1" applyBorder="1" applyAlignment="1" applyProtection="1">
      <alignment wrapText="1"/>
      <protection locked="0"/>
    </xf>
    <xf numFmtId="49" fontId="35" fillId="7" borderId="2" xfId="0" applyNumberFormat="1" applyFont="1" applyFill="1" applyBorder="1" applyProtection="1">
      <protection locked="0"/>
    </xf>
    <xf numFmtId="0" fontId="35" fillId="7" borderId="2" xfId="0" applyFont="1" applyFill="1" applyBorder="1" applyProtection="1">
      <protection locked="0"/>
    </xf>
    <xf numFmtId="0" fontId="13" fillId="3" borderId="51" xfId="0" applyFont="1" applyFill="1" applyBorder="1" applyAlignment="1">
      <alignment horizontal="center" vertical="center" wrapText="1"/>
    </xf>
    <xf numFmtId="0" fontId="65" fillId="3" borderId="52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right" vertical="center" wrapText="1"/>
    </xf>
    <xf numFmtId="0" fontId="13" fillId="0" borderId="54" xfId="0" applyFont="1" applyBorder="1" applyAlignment="1">
      <alignment horizontal="right" vertical="center" wrapText="1"/>
    </xf>
    <xf numFmtId="0" fontId="13" fillId="0" borderId="55" xfId="0" applyFont="1" applyBorder="1" applyAlignment="1">
      <alignment horizontal="right" vertical="center" wrapText="1"/>
    </xf>
    <xf numFmtId="49" fontId="13" fillId="0" borderId="23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right" vertical="center" wrapText="1"/>
    </xf>
    <xf numFmtId="49" fontId="36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36" fillId="7" borderId="2" xfId="0" applyNumberFormat="1" applyFont="1" applyFill="1" applyBorder="1" applyAlignment="1" applyProtection="1">
      <alignment wrapText="1"/>
      <protection locked="0"/>
    </xf>
    <xf numFmtId="49" fontId="0" fillId="0" borderId="0" xfId="0" applyNumberFormat="1"/>
    <xf numFmtId="0" fontId="29" fillId="4" borderId="20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 wrapText="1"/>
    </xf>
    <xf numFmtId="0" fontId="65" fillId="3" borderId="57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vertical="center" wrapText="1"/>
    </xf>
    <xf numFmtId="0" fontId="29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 wrapText="1"/>
    </xf>
    <xf numFmtId="0" fontId="13" fillId="0" borderId="58" xfId="0" applyFont="1" applyBorder="1" applyAlignment="1">
      <alignment horizontal="right" vertical="center" wrapText="1"/>
    </xf>
    <xf numFmtId="0" fontId="41" fillId="0" borderId="2" xfId="0" applyFont="1" applyBorder="1"/>
    <xf numFmtId="0" fontId="69" fillId="0" borderId="1" xfId="0" applyFont="1" applyBorder="1" applyAlignment="1">
      <alignment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left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11" borderId="26" xfId="0" applyFont="1" applyFill="1" applyBorder="1" applyProtection="1">
      <protection locked="0"/>
    </xf>
    <xf numFmtId="0" fontId="30" fillId="4" borderId="15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25" fillId="4" borderId="0" xfId="0" applyFont="1" applyFill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6" fillId="6" borderId="0" xfId="2" applyFont="1" applyFill="1" applyAlignment="1">
      <alignment vertical="center"/>
    </xf>
    <xf numFmtId="0" fontId="6" fillId="5" borderId="0" xfId="2" applyFont="1" applyFill="1" applyAlignment="1">
      <alignment vertical="center"/>
    </xf>
    <xf numFmtId="0" fontId="6" fillId="2" borderId="0" xfId="2" applyFont="1" applyFill="1"/>
    <xf numFmtId="0" fontId="65" fillId="11" borderId="48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0" fontId="7" fillId="7" borderId="4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vertical="center" wrapText="1"/>
      <protection locked="0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71" fillId="0" borderId="0" xfId="0" applyFont="1"/>
    <xf numFmtId="0" fontId="72" fillId="0" borderId="0" xfId="0" applyFont="1" applyProtection="1">
      <protection locked="0" hidden="1"/>
    </xf>
    <xf numFmtId="0" fontId="67" fillId="0" borderId="0" xfId="0" applyFont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67" fillId="0" borderId="22" xfId="0" applyFont="1" applyBorder="1" applyAlignment="1">
      <alignment horizontal="center" vertical="center" wrapText="1"/>
    </xf>
    <xf numFmtId="0" fontId="7" fillId="7" borderId="14" xfId="0" applyFont="1" applyFill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>
      <alignment vertical="center" wrapText="1"/>
    </xf>
    <xf numFmtId="49" fontId="35" fillId="7" borderId="21" xfId="0" applyNumberFormat="1" applyFont="1" applyFill="1" applyBorder="1" applyAlignment="1" applyProtection="1">
      <alignment vertical="center" wrapText="1"/>
      <protection locked="0"/>
    </xf>
    <xf numFmtId="0" fontId="14" fillId="0" borderId="2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32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0" fontId="32" fillId="4" borderId="23" xfId="0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15" xfId="0" applyFont="1" applyBorder="1" applyAlignment="1">
      <alignment vertical="center" wrapText="1"/>
    </xf>
    <xf numFmtId="0" fontId="67" fillId="0" borderId="2" xfId="0" applyFont="1" applyBorder="1" applyAlignment="1">
      <alignment horizontal="left" vertical="center"/>
    </xf>
    <xf numFmtId="0" fontId="67" fillId="0" borderId="2" xfId="0" applyFont="1" applyBorder="1" applyAlignment="1">
      <alignment horizontal="left" vertical="center" wrapText="1"/>
    </xf>
    <xf numFmtId="0" fontId="15" fillId="0" borderId="19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49" fontId="14" fillId="7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/>
    <xf numFmtId="0" fontId="67" fillId="0" borderId="2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left"/>
    </xf>
    <xf numFmtId="0" fontId="26" fillId="0" borderId="3" xfId="0" applyFont="1" applyBorder="1" applyAlignment="1">
      <alignment horizontal="left" wrapText="1"/>
    </xf>
    <xf numFmtId="0" fontId="67" fillId="0" borderId="21" xfId="0" applyFont="1" applyBorder="1" applyAlignment="1">
      <alignment horizontal="right" vertical="center" wrapText="1"/>
    </xf>
    <xf numFmtId="0" fontId="67" fillId="0" borderId="21" xfId="0" applyFont="1" applyBorder="1" applyAlignment="1">
      <alignment horizontal="right" vertical="center"/>
    </xf>
    <xf numFmtId="0" fontId="0" fillId="0" borderId="15" xfId="0" applyBorder="1"/>
    <xf numFmtId="0" fontId="0" fillId="0" borderId="23" xfId="0" applyBorder="1"/>
    <xf numFmtId="0" fontId="0" fillId="0" borderId="16" xfId="0" applyBorder="1"/>
    <xf numFmtId="0" fontId="15" fillId="0" borderId="19" xfId="0" applyFont="1" applyBorder="1" applyAlignment="1">
      <alignment horizontal="right" vertical="center" wrapText="1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51" fillId="0" borderId="18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48" fillId="0" borderId="2" xfId="1" applyNumberFormat="1" applyFont="1" applyBorder="1" applyAlignment="1">
      <alignment horizontal="center" vertical="center" wrapText="1"/>
    </xf>
    <xf numFmtId="0" fontId="54" fillId="0" borderId="3" xfId="0" applyFont="1" applyBorder="1" applyAlignment="1">
      <alignment horizontal="left" vertical="center" wrapText="1"/>
    </xf>
    <xf numFmtId="0" fontId="54" fillId="0" borderId="15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23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1" xfId="0" applyFont="1" applyBorder="1" applyAlignment="1">
      <alignment horizontal="right" vertical="center" wrapText="1"/>
    </xf>
    <xf numFmtId="0" fontId="6" fillId="11" borderId="2" xfId="0" applyFont="1" applyFill="1" applyBorder="1" applyAlignment="1" applyProtection="1">
      <alignment horizontal="center"/>
      <protection locked="0"/>
    </xf>
    <xf numFmtId="0" fontId="6" fillId="11" borderId="41" xfId="0" applyFont="1" applyFill="1" applyBorder="1" applyAlignment="1" applyProtection="1">
      <alignment horizontal="center"/>
      <protection locked="0"/>
    </xf>
    <xf numFmtId="0" fontId="6" fillId="11" borderId="43" xfId="0" applyFont="1" applyFill="1" applyBorder="1" applyAlignment="1" applyProtection="1">
      <alignment horizontal="left"/>
      <protection locked="0"/>
    </xf>
    <xf numFmtId="0" fontId="6" fillId="11" borderId="44" xfId="0" applyFont="1" applyFill="1" applyBorder="1" applyAlignment="1" applyProtection="1">
      <alignment horizontal="left"/>
      <protection locked="0"/>
    </xf>
    <xf numFmtId="0" fontId="6" fillId="11" borderId="45" xfId="0" applyFont="1" applyFill="1" applyBorder="1" applyAlignment="1" applyProtection="1">
      <alignment horizontal="left"/>
      <protection locked="0"/>
    </xf>
    <xf numFmtId="0" fontId="48" fillId="0" borderId="19" xfId="1" applyFont="1" applyBorder="1" applyAlignment="1">
      <alignment horizontal="left" vertical="center"/>
    </xf>
    <xf numFmtId="0" fontId="48" fillId="0" borderId="20" xfId="1" applyFont="1" applyBorder="1" applyAlignment="1">
      <alignment horizontal="left" vertical="center"/>
    </xf>
    <xf numFmtId="0" fontId="48" fillId="0" borderId="21" xfId="1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6" fillId="7" borderId="19" xfId="0" applyFont="1" applyFill="1" applyBorder="1" applyAlignment="1" applyProtection="1">
      <alignment horizontal="left" vertical="center" wrapText="1"/>
      <protection locked="0"/>
    </xf>
    <xf numFmtId="0" fontId="6" fillId="7" borderId="20" xfId="0" applyFont="1" applyFill="1" applyBorder="1" applyAlignment="1" applyProtection="1">
      <alignment horizontal="left" vertical="center" wrapText="1"/>
      <protection locked="0"/>
    </xf>
    <xf numFmtId="0" fontId="6" fillId="7" borderId="21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11" borderId="19" xfId="0" applyFont="1" applyFill="1" applyBorder="1" applyAlignment="1" applyProtection="1">
      <alignment horizontal="center" vertical="center" wrapText="1"/>
      <protection locked="0"/>
    </xf>
    <xf numFmtId="0" fontId="6" fillId="11" borderId="20" xfId="0" applyFont="1" applyFill="1" applyBorder="1" applyAlignment="1" applyProtection="1">
      <alignment horizontal="center" vertical="center" wrapText="1"/>
      <protection locked="0"/>
    </xf>
    <xf numFmtId="0" fontId="6" fillId="11" borderId="21" xfId="0" applyFont="1" applyFill="1" applyBorder="1" applyAlignment="1" applyProtection="1">
      <alignment horizontal="center" vertical="center" wrapText="1"/>
      <protection locked="0"/>
    </xf>
    <xf numFmtId="0" fontId="24" fillId="4" borderId="19" xfId="0" applyFont="1" applyFill="1" applyBorder="1" applyAlignment="1">
      <alignment horizontal="left" vertical="center"/>
    </xf>
    <xf numFmtId="0" fontId="24" fillId="4" borderId="20" xfId="0" applyFont="1" applyFill="1" applyBorder="1" applyAlignment="1">
      <alignment horizontal="left" vertical="center"/>
    </xf>
    <xf numFmtId="0" fontId="24" fillId="4" borderId="21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19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11" fillId="7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4" fillId="7" borderId="2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24" fillId="4" borderId="19" xfId="4" applyFont="1" applyFill="1" applyBorder="1" applyAlignment="1">
      <alignment horizontal="left" vertical="center"/>
    </xf>
    <xf numFmtId="0" fontId="24" fillId="4" borderId="20" xfId="4" applyFont="1" applyFill="1" applyBorder="1" applyAlignment="1">
      <alignment horizontal="left" vertical="center"/>
    </xf>
    <xf numFmtId="0" fontId="24" fillId="4" borderId="21" xfId="4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6" fillId="0" borderId="34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60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9" fillId="4" borderId="15" xfId="0" applyFont="1" applyFill="1" applyBorder="1" applyAlignment="1">
      <alignment horizontal="right" vertical="center"/>
    </xf>
    <xf numFmtId="0" fontId="30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25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5" fillId="4" borderId="15" xfId="0" applyFont="1" applyFill="1" applyBorder="1" applyAlignment="1">
      <alignment horizontal="righ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5" fillId="4" borderId="5" xfId="0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64" fillId="3" borderId="42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9" fillId="4" borderId="19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</cellXfs>
  <cellStyles count="5">
    <cellStyle name="Hiperłącze 2" xfId="3" xr:uid="{DA9D68EE-4107-4794-AD60-D7439B9F44F6}"/>
    <cellStyle name="Hyperlink" xfId="1" builtinId="8"/>
    <cellStyle name="Normal" xfId="0" builtinId="0"/>
    <cellStyle name="Normalny 2" xfId="2" xr:uid="{71E3517F-16A6-4E3A-AD4A-906A040BECDE}"/>
    <cellStyle name="Normalny 3" xfId="4" xr:uid="{11D751DF-3996-4290-946C-7E3FA51DD42C}"/>
  </cellStyles>
  <dxfs count="50"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4CAB"/>
      <color rgb="FFE2E2E2"/>
      <color rgb="FFFFF2CC"/>
      <color rgb="FF005387"/>
      <color rgb="FFE3F2FF"/>
      <color rgb="FFFFBC03"/>
      <color rgb="FFC6C6C6"/>
      <color rgb="FFC7E4FF"/>
      <color rgb="FF73B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E$25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B$19" lockText="1" noThreeD="1"/>
</file>

<file path=xl/ctrlProps/ctrlProp13.xml><?xml version="1.0" encoding="utf-8"?>
<formControlPr xmlns="http://schemas.microsoft.com/office/spreadsheetml/2009/9/main" objectType="CheckBox" fmlaLink="$B$20" lockText="1" noThreeD="1"/>
</file>

<file path=xl/ctrlProps/ctrlProp14.xml><?xml version="1.0" encoding="utf-8"?>
<formControlPr xmlns="http://schemas.microsoft.com/office/spreadsheetml/2009/9/main" objectType="CheckBox" fmlaLink="$C$19" lockText="1" noThreeD="1"/>
</file>

<file path=xl/ctrlProps/ctrlProp15.xml><?xml version="1.0" encoding="utf-8"?>
<formControlPr xmlns="http://schemas.microsoft.com/office/spreadsheetml/2009/9/main" objectType="CheckBox" fmlaLink="$C$20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C$21" lockText="1" noThreeD="1"/>
</file>

<file path=xl/ctrlProps/ctrlProp25.xml><?xml version="1.0" encoding="utf-8"?>
<formControlPr xmlns="http://schemas.microsoft.com/office/spreadsheetml/2009/9/main" objectType="CheckBox" fmlaLink="$B$21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1670050</xdr:colOff>
      <xdr:row>0</xdr:row>
      <xdr:rowOff>425450</xdr:rowOff>
    </xdr:from>
    <xdr:ext cx="1343025" cy="161925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70050" y="425450"/>
          <a:ext cx="13430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0" rtlCol="0" anchor="t">
          <a:noAutofit/>
        </a:bodyPr>
        <a:lstStyle/>
        <a:p>
          <a:r>
            <a:rPr lang="pl-PL" sz="800"/>
            <a:t>Data</a:t>
          </a:r>
          <a:r>
            <a:rPr lang="pl-PL" sz="800" baseline="0"/>
            <a:t> zlecenia (wypełnia klient)</a:t>
          </a:r>
          <a:endParaRPr 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1295400</xdr:colOff>
          <xdr:row>23</xdr:row>
          <xdr:rowOff>31750</xdr:rowOff>
        </xdr:from>
        <xdr:to>
          <xdr:col>2</xdr:col>
          <xdr:colOff>63500</xdr:colOff>
          <xdr:row>23</xdr:row>
          <xdr:rowOff>292100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1682750</xdr:colOff>
          <xdr:row>23</xdr:row>
          <xdr:rowOff>44450</xdr:rowOff>
        </xdr:from>
        <xdr:to>
          <xdr:col>1</xdr:col>
          <xdr:colOff>1193800</xdr:colOff>
          <xdr:row>23</xdr:row>
          <xdr:rowOff>292100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Poczta (ustalić z BOK)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28</xdr:row>
          <xdr:rowOff>12700</xdr:rowOff>
        </xdr:from>
        <xdr:to>
          <xdr:col>2</xdr:col>
          <xdr:colOff>952500</xdr:colOff>
          <xdr:row>28</xdr:row>
          <xdr:rowOff>184150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184150</xdr:rowOff>
        </xdr:from>
        <xdr:to>
          <xdr:col>3</xdr:col>
          <xdr:colOff>914400</xdr:colOff>
          <xdr:row>29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12700</xdr:rowOff>
        </xdr:from>
        <xdr:to>
          <xdr:col>2</xdr:col>
          <xdr:colOff>1206500</xdr:colOff>
          <xdr:row>31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Prostej akceptacji***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25400</xdr:rowOff>
        </xdr:from>
        <xdr:to>
          <xdr:col>3</xdr:col>
          <xdr:colOff>1003300</xdr:colOff>
          <xdr:row>30</xdr:row>
          <xdr:rowOff>177800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Inna – jaka?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1371600</xdr:colOff>
          <xdr:row>14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obszar regulowany prawnie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793</xdr:colOff>
          <xdr:row>16</xdr:row>
          <xdr:rowOff>16439</xdr:rowOff>
        </xdr:from>
        <xdr:to>
          <xdr:col>1</xdr:col>
          <xdr:colOff>2016919</xdr:colOff>
          <xdr:row>16</xdr:row>
          <xdr:rowOff>181255</xdr:rowOff>
        </xdr:to>
        <xdr:grpSp>
          <xdr:nvGrpSpPr>
            <xdr:cNvPr id="4" name="Grupa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689893" y="3527989"/>
              <a:ext cx="2016126" cy="164816"/>
              <a:chOff x="1584319" y="2962120"/>
              <a:chExt cx="2247336" cy="212844"/>
            </a:xfrm>
          </xdr:grpSpPr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584319" y="2962120"/>
                <a:ext cx="1244602" cy="206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zgodnie z planem</a:t>
                </a:r>
              </a:p>
            </xdr:txBody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2858978" y="2971083"/>
                <a:ext cx="972677" cy="2038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poza planem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317110</xdr:colOff>
      <xdr:row>0</xdr:row>
      <xdr:rowOff>29954</xdr:rowOff>
    </xdr:from>
    <xdr:to>
      <xdr:col>0</xdr:col>
      <xdr:colOff>1028701</xdr:colOff>
      <xdr:row>1</xdr:row>
      <xdr:rowOff>286815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10" y="29954"/>
          <a:ext cx="711591" cy="7235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24</xdr:row>
          <xdr:rowOff>190500</xdr:rowOff>
        </xdr:from>
        <xdr:to>
          <xdr:col>3</xdr:col>
          <xdr:colOff>774700</xdr:colOff>
          <xdr:row>26</xdr:row>
          <xdr:rowOff>12700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1016000</xdr:colOff>
          <xdr:row>24</xdr:row>
          <xdr:rowOff>203200</xdr:rowOff>
        </xdr:from>
        <xdr:to>
          <xdr:col>4</xdr:col>
          <xdr:colOff>101600</xdr:colOff>
          <xdr:row>26</xdr:row>
          <xdr:rowOff>12700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24</xdr:row>
          <xdr:rowOff>38100</xdr:rowOff>
        </xdr:from>
        <xdr:to>
          <xdr:col>3</xdr:col>
          <xdr:colOff>1555750</xdr:colOff>
          <xdr:row>24</xdr:row>
          <xdr:rowOff>184150</xdr:rowOff>
        </xdr:to>
        <xdr:grpSp>
          <xdr:nvGrpSpPr>
            <xdr:cNvPr id="2" name="Grupa 1">
              <a:extLst>
                <a:ext uri="{FF2B5EF4-FFF2-40B4-BE49-F238E27FC236}">
                  <a16:creationId xmlns:a16="http://schemas.microsoft.com/office/drawing/2014/main" id="{3E01C994-415F-0E36-0316-990F92EB9B9D}"/>
                </a:ext>
              </a:extLst>
            </xdr:cNvPr>
            <xdr:cNvGrpSpPr/>
          </xdr:nvGrpSpPr>
          <xdr:grpSpPr>
            <a:xfrm>
              <a:off x="5251450" y="5308600"/>
              <a:ext cx="1498600" cy="146050"/>
              <a:chOff x="5251441" y="5308618"/>
              <a:chExt cx="1498610" cy="146051"/>
            </a:xfrm>
          </xdr:grpSpPr>
          <xdr:sp macro="" textlink="">
            <xdr:nvSpPr>
              <xdr:cNvPr id="1124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64040000}"/>
                  </a:ext>
                </a:extLst>
              </xdr:cNvPr>
              <xdr:cNvSpPr/>
            </xdr:nvSpPr>
            <xdr:spPr bwMode="auto">
              <a:xfrm>
                <a:off x="5251441" y="5321301"/>
                <a:ext cx="476249" cy="1333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TAK</a:t>
                </a:r>
              </a:p>
            </xdr:txBody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6197600" y="5308618"/>
                <a:ext cx="552451" cy="1460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NIE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12700</xdr:rowOff>
        </xdr:from>
        <xdr:to>
          <xdr:col>1</xdr:col>
          <xdr:colOff>977900</xdr:colOff>
          <xdr:row>19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977900</xdr:colOff>
          <xdr:row>19</xdr:row>
          <xdr:rowOff>215900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18</xdr:row>
          <xdr:rowOff>12700</xdr:rowOff>
        </xdr:from>
        <xdr:to>
          <xdr:col>3</xdr:col>
          <xdr:colOff>863600</xdr:colOff>
          <xdr:row>19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19</xdr:row>
          <xdr:rowOff>12700</xdr:rowOff>
        </xdr:from>
        <xdr:to>
          <xdr:col>3</xdr:col>
          <xdr:colOff>863600</xdr:colOff>
          <xdr:row>19</xdr:row>
          <xdr:rowOff>222250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</xdr:row>
          <xdr:rowOff>31750</xdr:rowOff>
        </xdr:from>
        <xdr:to>
          <xdr:col>1</xdr:col>
          <xdr:colOff>831850</xdr:colOff>
          <xdr:row>2</xdr:row>
          <xdr:rowOff>177800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jednorazowe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977900</xdr:colOff>
          <xdr:row>2</xdr:row>
          <xdr:rowOff>12700</xdr:rowOff>
        </xdr:from>
        <xdr:to>
          <xdr:col>1</xdr:col>
          <xdr:colOff>1905000</xdr:colOff>
          <xdr:row>2</xdr:row>
          <xdr:rowOff>184150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stałe, ważne: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</xdr:row>
          <xdr:rowOff>0</xdr:rowOff>
        </xdr:from>
        <xdr:to>
          <xdr:col>1</xdr:col>
          <xdr:colOff>800100</xdr:colOff>
          <xdr:row>3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stały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977900</xdr:colOff>
          <xdr:row>3</xdr:row>
          <xdr:rowOff>0</xdr:rowOff>
        </xdr:from>
        <xdr:to>
          <xdr:col>2</xdr:col>
          <xdr:colOff>412750</xdr:colOff>
          <xdr:row>4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elastyczny, badanie z Listy**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1092200</xdr:colOff>
          <xdr:row>3</xdr:row>
          <xdr:rowOff>0</xdr:rowOff>
        </xdr:from>
        <xdr:to>
          <xdr:col>4</xdr:col>
          <xdr:colOff>101600</xdr:colOff>
          <xdr:row>4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elastyczny, badanie spoza Listy**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13</xdr:row>
          <xdr:rowOff>31750</xdr:rowOff>
        </xdr:from>
        <xdr:to>
          <xdr:col>3</xdr:col>
          <xdr:colOff>1003300</xdr:colOff>
          <xdr:row>14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poza obszarem regulowanym prawnie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20</xdr:row>
          <xdr:rowOff>12700</xdr:rowOff>
        </xdr:from>
        <xdr:to>
          <xdr:col>3</xdr:col>
          <xdr:colOff>863600</xdr:colOff>
          <xdr:row>21</xdr:row>
          <xdr:rowOff>12700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6350</xdr:rowOff>
        </xdr:from>
        <xdr:to>
          <xdr:col>1</xdr:col>
          <xdr:colOff>1917700</xdr:colOff>
          <xdr:row>20</xdr:row>
          <xdr:rowOff>203200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12700</xdr:rowOff>
        </xdr:from>
        <xdr:to>
          <xdr:col>2</xdr:col>
          <xdr:colOff>838200</xdr:colOff>
          <xdr:row>11</xdr:row>
          <xdr:rowOff>215900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elektroniczna (klient wyraża zgodnę na otrzymanie)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520700</xdr:colOff>
          <xdr:row>11</xdr:row>
          <xdr:rowOff>0</xdr:rowOff>
        </xdr:from>
        <xdr:to>
          <xdr:col>3</xdr:col>
          <xdr:colOff>1562100</xdr:colOff>
          <xdr:row>12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papierowa (dodatkowa opłata administracyjna)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4610100</xdr:colOff>
          <xdr:row>32</xdr:row>
          <xdr:rowOff>228600</xdr:rowOff>
        </xdr:from>
        <xdr:to>
          <xdr:col>6</xdr:col>
          <xdr:colOff>4914900</xdr:colOff>
          <xdr:row>32</xdr:row>
          <xdr:rowOff>381000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662609" cy="17393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155674" y="0"/>
          <a:ext cx="662609" cy="17393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469900</xdr:colOff>
          <xdr:row>22</xdr:row>
          <xdr:rowOff>146050</xdr:rowOff>
        </xdr:from>
        <xdr:to>
          <xdr:col>3</xdr:col>
          <xdr:colOff>1670050</xdr:colOff>
          <xdr:row>24</xdr:row>
          <xdr:rowOff>25400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9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1016000</xdr:colOff>
          <xdr:row>22</xdr:row>
          <xdr:rowOff>152400</xdr:rowOff>
        </xdr:from>
        <xdr:to>
          <xdr:col>3</xdr:col>
          <xdr:colOff>431800</xdr:colOff>
          <xdr:row>24</xdr:row>
          <xdr:rowOff>25400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9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28575</xdr:rowOff>
    </xdr:from>
    <xdr:ext cx="752476" cy="18097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62275" y="28575"/>
          <a:ext cx="752476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1625600</xdr:colOff>
          <xdr:row>66</xdr:row>
          <xdr:rowOff>38100</xdr:rowOff>
        </xdr:from>
        <xdr:to>
          <xdr:col>4</xdr:col>
          <xdr:colOff>2882900</xdr:colOff>
          <xdr:row>67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1600200</xdr:colOff>
          <xdr:row>67</xdr:row>
          <xdr:rowOff>44450</xdr:rowOff>
        </xdr:from>
        <xdr:to>
          <xdr:col>4</xdr:col>
          <xdr:colOff>2978150</xdr:colOff>
          <xdr:row>67</xdr:row>
          <xdr:rowOff>222250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896914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1746250</xdr:colOff>
          <xdr:row>48</xdr:row>
          <xdr:rowOff>165100</xdr:rowOff>
        </xdr:from>
        <xdr:to>
          <xdr:col>4</xdr:col>
          <xdr:colOff>2946400</xdr:colOff>
          <xdr:row>50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1727200</xdr:colOff>
          <xdr:row>50</xdr:row>
          <xdr:rowOff>25400</xdr:rowOff>
        </xdr:from>
        <xdr:to>
          <xdr:col>4</xdr:col>
          <xdr:colOff>3130550</xdr:colOff>
          <xdr:row>50</xdr:row>
          <xdr:rowOff>177800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1</xdr:col>
          <xdr:colOff>1739900</xdr:colOff>
          <xdr:row>38</xdr:row>
          <xdr:rowOff>6350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12700</xdr:rowOff>
        </xdr:from>
        <xdr:to>
          <xdr:col>1</xdr:col>
          <xdr:colOff>1930400</xdr:colOff>
          <xdr:row>38</xdr:row>
          <xdr:rowOff>177800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37</xdr:row>
          <xdr:rowOff>19050</xdr:rowOff>
        </xdr:from>
        <xdr:to>
          <xdr:col>3</xdr:col>
          <xdr:colOff>1609725</xdr:colOff>
          <xdr:row>37</xdr:row>
          <xdr:rowOff>161925</xdr:rowOff>
        </xdr:to>
        <xdr:grpSp>
          <xdr:nvGrpSpPr>
            <xdr:cNvPr id="2" name="Grupa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pSpPr/>
          </xdr:nvGrpSpPr>
          <xdr:grpSpPr>
            <a:xfrm>
              <a:off x="1892300" y="7785100"/>
              <a:ext cx="2765425" cy="142875"/>
              <a:chOff x="1866896" y="7124723"/>
              <a:chExt cx="2552698" cy="257175"/>
            </a:xfrm>
          </xdr:grpSpPr>
          <xdr:sp macro="" textlink="">
            <xdr:nvSpPr>
              <xdr:cNvPr id="16385" name="Check Box 1" hidden="1">
                <a:extLst>
                  <a:ext uri="{63B3BB69-23CF-44E3-9099-C40C66FF867C}">
                    <a14:compatExt spid="_x0000_s16385"/>
                  </a:ext>
                  <a:ext uri="{FF2B5EF4-FFF2-40B4-BE49-F238E27FC236}">
                    <a16:creationId xmlns:a16="http://schemas.microsoft.com/office/drawing/2014/main" id="{00000000-0008-0000-0400-000001400000}"/>
                  </a:ext>
                </a:extLst>
              </xdr:cNvPr>
              <xdr:cNvSpPr/>
            </xdr:nvSpPr>
            <xdr:spPr bwMode="auto">
              <a:xfrm>
                <a:off x="3295644" y="7134226"/>
                <a:ext cx="11239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umieścić w raporcie </a:t>
                </a:r>
              </a:p>
            </xdr:txBody>
          </xdr:sp>
          <xdr:sp macro="" textlink="">
            <xdr:nvSpPr>
              <xdr:cNvPr id="16386" name="Check Box 2" hidden="1">
                <a:extLst>
                  <a:ext uri="{63B3BB69-23CF-44E3-9099-C40C66FF867C}">
                    <a14:compatExt spid="_x0000_s16386"/>
                  </a:ext>
                  <a:ext uri="{FF2B5EF4-FFF2-40B4-BE49-F238E27FC236}">
                    <a16:creationId xmlns:a16="http://schemas.microsoft.com/office/drawing/2014/main" id="{00000000-0008-0000-0400-000002400000}"/>
                  </a:ext>
                </a:extLst>
              </xdr:cNvPr>
              <xdr:cNvSpPr/>
            </xdr:nvSpPr>
            <xdr:spPr bwMode="auto">
              <a:xfrm>
                <a:off x="1866896" y="7124723"/>
                <a:ext cx="147637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nie przenosić do raportu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2575034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350172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36</xdr:row>
          <xdr:rowOff>0</xdr:rowOff>
        </xdr:from>
        <xdr:to>
          <xdr:col>4</xdr:col>
          <xdr:colOff>1739900</xdr:colOff>
          <xdr:row>37</xdr:row>
          <xdr:rowOff>6350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5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37</xdr:row>
          <xdr:rowOff>12700</xdr:rowOff>
        </xdr:from>
        <xdr:to>
          <xdr:col>4</xdr:col>
          <xdr:colOff>1930400</xdr:colOff>
          <xdr:row>37</xdr:row>
          <xdr:rowOff>177800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5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32</xdr:row>
          <xdr:rowOff>0</xdr:rowOff>
        </xdr:from>
        <xdr:to>
          <xdr:col>3</xdr:col>
          <xdr:colOff>1212850</xdr:colOff>
          <xdr:row>33</xdr:row>
          <xdr:rowOff>6350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6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1435100</xdr:colOff>
          <xdr:row>33</xdr:row>
          <xdr:rowOff>171450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6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696057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08385" y="0"/>
          <a:ext cx="696057" cy="1841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24</xdr:row>
          <xdr:rowOff>215900</xdr:rowOff>
        </xdr:from>
        <xdr:to>
          <xdr:col>3</xdr:col>
          <xdr:colOff>1282700</xdr:colOff>
          <xdr:row>26</xdr:row>
          <xdr:rowOff>25400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7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25</xdr:row>
          <xdr:rowOff>158750</xdr:rowOff>
        </xdr:from>
        <xdr:to>
          <xdr:col>3</xdr:col>
          <xdr:colOff>1638300</xdr:colOff>
          <xdr:row>27</xdr:row>
          <xdr:rowOff>25400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7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180522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965200</xdr:colOff>
          <xdr:row>33</xdr:row>
          <xdr:rowOff>0</xdr:rowOff>
        </xdr:from>
        <xdr:to>
          <xdr:col>4</xdr:col>
          <xdr:colOff>2089150</xdr:colOff>
          <xdr:row>34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8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977900</xdr:colOff>
          <xdr:row>34</xdr:row>
          <xdr:rowOff>12700</xdr:rowOff>
        </xdr:from>
        <xdr:to>
          <xdr:col>4</xdr:col>
          <xdr:colOff>2260600</xdr:colOff>
          <xdr:row>35</xdr:row>
          <xdr:rowOff>6350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8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www.alsglobal.pl/zywnosc/dokumenty-do-pobrania" TargetMode="External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2" Type="http://schemas.openxmlformats.org/officeDocument/2006/relationships/hyperlink" Target="https://www.alsglobal.pl/zywnosc/materialy-do-pobrania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hyperlink" Target="http://www.alsglobal.pl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8" Type="http://schemas.openxmlformats.org/officeDocument/2006/relationships/ctrlProp" Target="../ctrlProps/ctrlProp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4CA3-2F51-420A-A9E0-C25CA951F247}">
  <sheetPr codeName="Arkusz2">
    <tabColor rgb="FFFF0000"/>
    <pageSetUpPr fitToPage="1"/>
  </sheetPr>
  <dimension ref="A1:P50"/>
  <sheetViews>
    <sheetView tabSelected="1" zoomScaleNormal="100" zoomScaleSheetLayoutView="70" workbookViewId="0">
      <selection activeCell="A49" sqref="A49"/>
    </sheetView>
  </sheetViews>
  <sheetFormatPr defaultColWidth="8.81640625" defaultRowHeight="12" x14ac:dyDescent="0.3"/>
  <cols>
    <col min="1" max="1" width="24.1796875" style="18" customWidth="1"/>
    <col min="2" max="2" width="31.1796875" style="18" customWidth="1"/>
    <col min="3" max="3" width="19" style="18" customWidth="1"/>
    <col min="4" max="4" width="23.54296875" style="18" customWidth="1"/>
    <col min="5" max="5" width="2.81640625" style="8" customWidth="1"/>
    <col min="6" max="6" width="7.81640625" style="8" customWidth="1"/>
    <col min="7" max="7" width="86.1796875" style="8" customWidth="1"/>
    <col min="8" max="8" width="117.1796875" style="8" customWidth="1"/>
    <col min="9" max="16384" width="8.81640625" style="8"/>
  </cols>
  <sheetData>
    <row r="1" spans="1:15" ht="36.65" customHeight="1" x14ac:dyDescent="0.3">
      <c r="A1" s="421"/>
      <c r="B1" s="414" t="s">
        <v>233</v>
      </c>
      <c r="C1" s="415"/>
      <c r="D1" s="416"/>
      <c r="G1" s="207" t="s">
        <v>272</v>
      </c>
    </row>
    <row r="2" spans="1:15" ht="24" x14ac:dyDescent="0.3">
      <c r="A2" s="422"/>
      <c r="B2" s="252"/>
      <c r="C2" s="5" t="s">
        <v>107</v>
      </c>
      <c r="D2" s="128"/>
      <c r="G2" s="8" t="s">
        <v>321</v>
      </c>
    </row>
    <row r="3" spans="1:15" ht="16" customHeight="1" x14ac:dyDescent="0.3">
      <c r="A3" s="84" t="s">
        <v>139</v>
      </c>
      <c r="B3" s="85"/>
      <c r="C3" s="125" t="s">
        <v>140</v>
      </c>
      <c r="D3" s="126" t="s">
        <v>141</v>
      </c>
    </row>
    <row r="4" spans="1:15" ht="16" customHeight="1" x14ac:dyDescent="0.3">
      <c r="A4" s="84" t="s">
        <v>234</v>
      </c>
      <c r="B4" s="423"/>
      <c r="C4" s="424"/>
      <c r="D4" s="425"/>
    </row>
    <row r="5" spans="1:15" ht="14.5" customHeight="1" x14ac:dyDescent="0.3">
      <c r="A5" s="417" t="s">
        <v>72</v>
      </c>
      <c r="B5" s="417"/>
      <c r="C5" s="417" t="s">
        <v>73</v>
      </c>
      <c r="D5" s="417"/>
      <c r="F5" s="72"/>
      <c r="G5" s="6" t="s">
        <v>89</v>
      </c>
    </row>
    <row r="6" spans="1:15" x14ac:dyDescent="0.3">
      <c r="A6" s="9" t="s">
        <v>74</v>
      </c>
      <c r="B6" s="127"/>
      <c r="C6" s="10" t="s">
        <v>74</v>
      </c>
      <c r="D6" s="127"/>
      <c r="F6" s="129"/>
      <c r="G6" s="7" t="s">
        <v>90</v>
      </c>
    </row>
    <row r="7" spans="1:15" ht="14.5" x14ac:dyDescent="0.35">
      <c r="A7" s="9" t="s">
        <v>75</v>
      </c>
      <c r="B7" s="127"/>
      <c r="C7" s="10" t="s">
        <v>75</v>
      </c>
      <c r="D7" s="127"/>
      <c r="F7"/>
      <c r="G7"/>
    </row>
    <row r="8" spans="1:15" ht="13.5" customHeight="1" x14ac:dyDescent="0.35">
      <c r="A8" s="9" t="s">
        <v>76</v>
      </c>
      <c r="B8" s="127"/>
      <c r="C8" s="10" t="s">
        <v>76</v>
      </c>
      <c r="D8" s="127"/>
      <c r="F8"/>
      <c r="G8"/>
    </row>
    <row r="9" spans="1:15" x14ac:dyDescent="0.3">
      <c r="A9" s="9" t="s">
        <v>77</v>
      </c>
      <c r="B9" s="127"/>
      <c r="C9" s="10" t="s">
        <v>77</v>
      </c>
      <c r="D9" s="127"/>
      <c r="H9" s="86"/>
    </row>
    <row r="10" spans="1:15" x14ac:dyDescent="0.3">
      <c r="A10" s="9" t="s">
        <v>78</v>
      </c>
      <c r="B10" s="127"/>
      <c r="C10" s="10" t="s">
        <v>78</v>
      </c>
      <c r="D10" s="127"/>
      <c r="G10" s="91" t="s">
        <v>142</v>
      </c>
      <c r="H10" s="86"/>
    </row>
    <row r="11" spans="1:15" ht="24" x14ac:dyDescent="0.3">
      <c r="A11" s="9" t="s">
        <v>79</v>
      </c>
      <c r="B11" s="127"/>
      <c r="C11" s="10" t="s">
        <v>295</v>
      </c>
      <c r="D11" s="127"/>
      <c r="G11" s="91" t="s">
        <v>143</v>
      </c>
    </row>
    <row r="12" spans="1:15" ht="17.25" customHeight="1" x14ac:dyDescent="0.3">
      <c r="A12" s="272" t="s">
        <v>294</v>
      </c>
      <c r="B12" s="125"/>
      <c r="C12" s="435"/>
      <c r="D12" s="436"/>
      <c r="G12" s="91" t="s">
        <v>149</v>
      </c>
    </row>
    <row r="13" spans="1:15" ht="15" customHeight="1" x14ac:dyDescent="0.3">
      <c r="A13" s="426" t="s">
        <v>80</v>
      </c>
      <c r="B13" s="427"/>
      <c r="C13" s="427"/>
      <c r="D13" s="428"/>
      <c r="G13" s="18" t="s">
        <v>150</v>
      </c>
    </row>
    <row r="14" spans="1:15" ht="17.5" customHeight="1" x14ac:dyDescent="0.35">
      <c r="A14" s="433" t="s">
        <v>217</v>
      </c>
      <c r="B14" s="11"/>
      <c r="C14" s="429"/>
      <c r="D14" s="430"/>
      <c r="G14" s="91" t="s">
        <v>144</v>
      </c>
      <c r="J14"/>
      <c r="K14"/>
      <c r="L14"/>
      <c r="M14"/>
      <c r="N14"/>
      <c r="O14"/>
    </row>
    <row r="15" spans="1:15" ht="17.5" customHeight="1" x14ac:dyDescent="0.35">
      <c r="A15" s="434"/>
      <c r="B15" s="93" t="s">
        <v>148</v>
      </c>
      <c r="C15" s="431"/>
      <c r="D15" s="432"/>
      <c r="G15" s="91" t="s">
        <v>145</v>
      </c>
      <c r="J15"/>
      <c r="K15"/>
      <c r="L15"/>
      <c r="M15"/>
      <c r="N15"/>
      <c r="O15"/>
    </row>
    <row r="16" spans="1:15" ht="14.5" x14ac:dyDescent="0.35">
      <c r="A16" s="10" t="s">
        <v>179</v>
      </c>
      <c r="B16" s="418"/>
      <c r="C16" s="419"/>
      <c r="D16" s="420"/>
      <c r="G16" s="91" t="s">
        <v>146</v>
      </c>
      <c r="J16"/>
      <c r="K16"/>
      <c r="L16"/>
      <c r="M16"/>
      <c r="N16"/>
      <c r="O16"/>
    </row>
    <row r="17" spans="1:15" ht="14.5" x14ac:dyDescent="0.35">
      <c r="A17" s="10" t="s">
        <v>81</v>
      </c>
      <c r="B17" s="11"/>
      <c r="C17" s="95" t="s">
        <v>153</v>
      </c>
      <c r="D17" s="126"/>
      <c r="J17"/>
      <c r="K17"/>
      <c r="L17"/>
      <c r="M17"/>
      <c r="N17"/>
      <c r="O17"/>
    </row>
    <row r="18" spans="1:15" ht="15" customHeight="1" x14ac:dyDescent="0.3">
      <c r="A18" s="122" t="s">
        <v>373</v>
      </c>
      <c r="B18" s="122"/>
      <c r="C18" s="149"/>
      <c r="D18" s="150"/>
      <c r="E18" s="19"/>
    </row>
    <row r="19" spans="1:15" ht="18" customHeight="1" x14ac:dyDescent="0.3">
      <c r="A19" s="10" t="s">
        <v>137</v>
      </c>
      <c r="B19" s="83" t="b">
        <v>0</v>
      </c>
      <c r="C19" s="442" t="b">
        <v>0</v>
      </c>
      <c r="D19" s="442"/>
      <c r="G19" s="8" t="s">
        <v>322</v>
      </c>
      <c r="H19" s="86"/>
    </row>
    <row r="20" spans="1:15" ht="18" customHeight="1" x14ac:dyDescent="0.3">
      <c r="A20" s="10" t="s">
        <v>138</v>
      </c>
      <c r="B20" s="130" t="b">
        <v>0</v>
      </c>
      <c r="C20" s="442" t="b">
        <v>0</v>
      </c>
      <c r="D20" s="442"/>
      <c r="F20" s="326">
        <f>'Żywność MIKRO'!D51</f>
        <v>0</v>
      </c>
      <c r="G20" s="18" t="s">
        <v>324</v>
      </c>
    </row>
    <row r="21" spans="1:15" ht="17.25" customHeight="1" x14ac:dyDescent="0.3">
      <c r="A21" s="257" t="s">
        <v>277</v>
      </c>
      <c r="B21" s="130" t="b">
        <v>0</v>
      </c>
      <c r="C21" s="260" t="b">
        <v>0</v>
      </c>
      <c r="D21" s="261" t="s">
        <v>284</v>
      </c>
      <c r="F21" s="326">
        <f>'Pr. środowiskowe MIKRO'!D38</f>
        <v>0</v>
      </c>
      <c r="G21" s="18" t="s">
        <v>323</v>
      </c>
    </row>
    <row r="22" spans="1:15" ht="15" customHeight="1" x14ac:dyDescent="0.3">
      <c r="A22" s="426" t="s">
        <v>82</v>
      </c>
      <c r="B22" s="427"/>
      <c r="C22" s="427"/>
      <c r="D22" s="428"/>
      <c r="F22" s="326">
        <f>FIZYKOCHEMIA!A22</f>
        <v>0</v>
      </c>
      <c r="G22" s="18" t="s">
        <v>325</v>
      </c>
    </row>
    <row r="23" spans="1:15" ht="15" customHeight="1" x14ac:dyDescent="0.3">
      <c r="A23" s="10" t="s">
        <v>83</v>
      </c>
      <c r="B23" s="12"/>
      <c r="C23" s="431"/>
      <c r="D23" s="432"/>
      <c r="F23" s="326">
        <f>SENSORYKA!C22</f>
        <v>0</v>
      </c>
      <c r="G23" s="18" t="s">
        <v>326</v>
      </c>
    </row>
    <row r="24" spans="1:15" ht="26.25" customHeight="1" x14ac:dyDescent="0.3">
      <c r="A24" s="10" t="s">
        <v>84</v>
      </c>
      <c r="B24" s="11"/>
      <c r="C24" s="94" t="s">
        <v>152</v>
      </c>
      <c r="D24" s="126"/>
      <c r="F24" s="326">
        <f>' Woda MIKRO'!D28</f>
        <v>0</v>
      </c>
      <c r="G24" s="18" t="s">
        <v>327</v>
      </c>
    </row>
    <row r="25" spans="1:15" ht="16.5" customHeight="1" x14ac:dyDescent="0.3">
      <c r="A25" s="451" t="s">
        <v>286</v>
      </c>
      <c r="B25" s="452"/>
      <c r="C25" s="453"/>
      <c r="D25" s="11"/>
      <c r="E25" s="352" t="b">
        <v>0</v>
      </c>
      <c r="F25" s="326">
        <f>'Woda FIZ-CHEM'!C24</f>
        <v>0</v>
      </c>
      <c r="G25" s="18" t="s">
        <v>328</v>
      </c>
    </row>
    <row r="26" spans="1:15" ht="17.149999999999999" customHeight="1" x14ac:dyDescent="0.3">
      <c r="A26" s="439" t="s">
        <v>85</v>
      </c>
      <c r="B26" s="440"/>
      <c r="C26" s="441"/>
      <c r="D26" s="11"/>
      <c r="F26" s="326">
        <f>'Powietrze MIKRO'!C19</f>
        <v>0</v>
      </c>
      <c r="G26" s="18" t="s">
        <v>329</v>
      </c>
    </row>
    <row r="27" spans="1:15" x14ac:dyDescent="0.3">
      <c r="A27" s="446" t="s">
        <v>87</v>
      </c>
      <c r="B27" s="446"/>
      <c r="C27" s="423"/>
      <c r="D27" s="425"/>
      <c r="F27" s="326">
        <f>'Karma dla zwierząt MIKRO'!D20</f>
        <v>0</v>
      </c>
      <c r="G27" s="18" t="s">
        <v>330</v>
      </c>
    </row>
    <row r="28" spans="1:15" ht="16" customHeight="1" x14ac:dyDescent="0.3">
      <c r="A28" s="454" t="s">
        <v>313</v>
      </c>
      <c r="B28" s="455"/>
      <c r="C28" s="455"/>
      <c r="D28" s="456"/>
      <c r="F28" s="326">
        <f>'Konserwy MIKRO'!C10</f>
        <v>0</v>
      </c>
      <c r="G28" s="18" t="s">
        <v>331</v>
      </c>
    </row>
    <row r="29" spans="1:15" ht="15" customHeight="1" x14ac:dyDescent="0.3">
      <c r="A29" s="437" t="s">
        <v>287</v>
      </c>
      <c r="B29" s="437"/>
      <c r="C29" s="11"/>
      <c r="D29" s="11"/>
      <c r="G29" s="262"/>
    </row>
    <row r="30" spans="1:15" ht="15.75" customHeight="1" x14ac:dyDescent="0.3">
      <c r="A30" s="13" t="s">
        <v>88</v>
      </c>
      <c r="B30" s="14"/>
      <c r="C30" s="450"/>
      <c r="D30" s="450"/>
      <c r="G30" s="92" t="s">
        <v>151</v>
      </c>
    </row>
    <row r="31" spans="1:15" ht="15.65" customHeight="1" x14ac:dyDescent="0.3">
      <c r="A31" s="15" t="s">
        <v>86</v>
      </c>
      <c r="B31" s="16"/>
      <c r="C31" s="11"/>
      <c r="D31" s="11"/>
      <c r="G31" s="351" t="str">
        <f>IF((E25=TRUE),"WERSJA ANGIELSKA RAPORTU"," ")</f>
        <v xml:space="preserve"> </v>
      </c>
    </row>
    <row r="32" spans="1:15" x14ac:dyDescent="0.3">
      <c r="A32" s="447" t="s">
        <v>176</v>
      </c>
      <c r="B32" s="448"/>
      <c r="C32" s="448"/>
      <c r="D32" s="449"/>
    </row>
    <row r="33" spans="1:16" ht="34.5" customHeight="1" x14ac:dyDescent="0.3">
      <c r="A33" s="293" t="s">
        <v>304</v>
      </c>
      <c r="B33" s="443"/>
      <c r="C33" s="444"/>
      <c r="D33" s="445"/>
      <c r="G33" s="207" t="s">
        <v>305</v>
      </c>
    </row>
    <row r="34" spans="1:16" ht="30" customHeight="1" thickBot="1" x14ac:dyDescent="0.35">
      <c r="A34" s="99" t="s">
        <v>160</v>
      </c>
      <c r="B34" s="438"/>
      <c r="C34" s="438"/>
      <c r="D34" s="256"/>
    </row>
    <row r="35" spans="1:16" ht="12" customHeight="1" thickTop="1" x14ac:dyDescent="0.3">
      <c r="A35" s="328"/>
      <c r="B35" s="393" t="s">
        <v>106</v>
      </c>
      <c r="C35" s="394"/>
      <c r="D35" s="395"/>
    </row>
    <row r="36" spans="1:16" ht="21" customHeight="1" x14ac:dyDescent="0.3">
      <c r="A36" s="253" t="s">
        <v>276</v>
      </c>
      <c r="B36" s="408" t="s">
        <v>275</v>
      </c>
      <c r="C36" s="329" t="s">
        <v>97</v>
      </c>
      <c r="D36" s="330"/>
    </row>
    <row r="37" spans="1:16" ht="10.5" customHeight="1" x14ac:dyDescent="0.3">
      <c r="A37" s="254" t="s">
        <v>89</v>
      </c>
      <c r="B37" s="409"/>
      <c r="C37" s="404" t="s">
        <v>98</v>
      </c>
      <c r="D37" s="406"/>
    </row>
    <row r="38" spans="1:16" ht="9.75" customHeight="1" thickBot="1" x14ac:dyDescent="0.35">
      <c r="A38" s="255" t="s">
        <v>90</v>
      </c>
      <c r="B38" s="410"/>
      <c r="C38" s="405"/>
      <c r="D38" s="407"/>
    </row>
    <row r="39" spans="1:16" s="17" customFormat="1" ht="21" customHeight="1" thickTop="1" x14ac:dyDescent="0.3">
      <c r="A39" s="403" t="s">
        <v>355</v>
      </c>
      <c r="B39" s="401"/>
      <c r="C39" s="401"/>
      <c r="D39" s="402"/>
      <c r="O39" s="8"/>
      <c r="P39" s="8"/>
    </row>
    <row r="40" spans="1:16" s="17" customFormat="1" ht="19.5" customHeight="1" x14ac:dyDescent="0.35">
      <c r="A40" s="400" t="s">
        <v>333</v>
      </c>
      <c r="B40" s="401"/>
      <c r="C40" s="401"/>
      <c r="D40" s="402"/>
      <c r="G40" s="327"/>
      <c r="O40" s="8"/>
      <c r="P40" s="8"/>
    </row>
    <row r="41" spans="1:16" s="17" customFormat="1" ht="12" customHeight="1" x14ac:dyDescent="0.3">
      <c r="A41" s="411" t="s">
        <v>332</v>
      </c>
      <c r="B41" s="412"/>
      <c r="C41" s="412"/>
      <c r="D41" s="413"/>
      <c r="O41" s="8"/>
      <c r="P41" s="8"/>
    </row>
    <row r="42" spans="1:16" s="17" customFormat="1" ht="21" customHeight="1" x14ac:dyDescent="0.3">
      <c r="A42" s="400" t="s">
        <v>312</v>
      </c>
      <c r="B42" s="401"/>
      <c r="C42" s="401"/>
      <c r="D42" s="402"/>
      <c r="O42" s="8"/>
      <c r="P42" s="8"/>
    </row>
    <row r="43" spans="1:16" s="17" customFormat="1" ht="16.5" customHeight="1" x14ac:dyDescent="0.3">
      <c r="A43" s="400" t="s">
        <v>135</v>
      </c>
      <c r="B43" s="401"/>
      <c r="C43" s="401"/>
      <c r="D43" s="402"/>
      <c r="O43" s="8"/>
      <c r="P43" s="8"/>
    </row>
    <row r="44" spans="1:16" s="17" customFormat="1" ht="20.25" customHeight="1" x14ac:dyDescent="0.3">
      <c r="A44" s="400" t="s">
        <v>278</v>
      </c>
      <c r="B44" s="401"/>
      <c r="C44" s="401"/>
      <c r="D44" s="402"/>
      <c r="O44" s="8"/>
      <c r="P44" s="8"/>
    </row>
    <row r="45" spans="1:16" s="17" customFormat="1" ht="23.25" customHeight="1" x14ac:dyDescent="0.3">
      <c r="A45" s="400" t="s">
        <v>91</v>
      </c>
      <c r="B45" s="401"/>
      <c r="C45" s="401"/>
      <c r="D45" s="402"/>
      <c r="O45" s="8"/>
      <c r="P45" s="8"/>
    </row>
    <row r="46" spans="1:16" s="17" customFormat="1" ht="23.25" customHeight="1" x14ac:dyDescent="0.3">
      <c r="A46" s="400" t="s">
        <v>92</v>
      </c>
      <c r="B46" s="401"/>
      <c r="C46" s="401"/>
      <c r="D46" s="402"/>
      <c r="O46" s="8"/>
      <c r="P46" s="8"/>
    </row>
    <row r="47" spans="1:16" x14ac:dyDescent="0.3">
      <c r="A47" s="400" t="s">
        <v>93</v>
      </c>
      <c r="B47" s="401"/>
      <c r="C47" s="401"/>
      <c r="D47" s="402"/>
    </row>
    <row r="48" spans="1:16" x14ac:dyDescent="0.3">
      <c r="A48" s="397" t="s">
        <v>94</v>
      </c>
      <c r="B48" s="398"/>
      <c r="C48" s="398"/>
      <c r="D48" s="399"/>
    </row>
    <row r="49" spans="1:4" x14ac:dyDescent="0.3">
      <c r="A49" s="322" t="s">
        <v>448</v>
      </c>
      <c r="B49" s="396" t="s">
        <v>95</v>
      </c>
      <c r="C49" s="396"/>
      <c r="D49" s="396"/>
    </row>
    <row r="50" spans="1:4" x14ac:dyDescent="0.3">
      <c r="A50" s="82"/>
      <c r="B50" s="82"/>
      <c r="C50" s="82"/>
      <c r="D50" s="82"/>
    </row>
  </sheetData>
  <sheetProtection formatCells="0"/>
  <mergeCells count="40">
    <mergeCell ref="A29:B29"/>
    <mergeCell ref="B34:C34"/>
    <mergeCell ref="A26:C26"/>
    <mergeCell ref="C19:D19"/>
    <mergeCell ref="C20:D20"/>
    <mergeCell ref="B33:D33"/>
    <mergeCell ref="A27:B27"/>
    <mergeCell ref="A32:D32"/>
    <mergeCell ref="A22:D22"/>
    <mergeCell ref="C23:D23"/>
    <mergeCell ref="C27:D27"/>
    <mergeCell ref="C30:D30"/>
    <mergeCell ref="A25:C25"/>
    <mergeCell ref="A28:D28"/>
    <mergeCell ref="B1:D1"/>
    <mergeCell ref="C5:D5"/>
    <mergeCell ref="A5:B5"/>
    <mergeCell ref="B16:D16"/>
    <mergeCell ref="A1:A2"/>
    <mergeCell ref="B4:D4"/>
    <mergeCell ref="A13:D13"/>
    <mergeCell ref="C14:D14"/>
    <mergeCell ref="C15:D15"/>
    <mergeCell ref="A14:A15"/>
    <mergeCell ref="C12:D12"/>
    <mergeCell ref="B35:D35"/>
    <mergeCell ref="B49:D49"/>
    <mergeCell ref="A48:D48"/>
    <mergeCell ref="A44:D44"/>
    <mergeCell ref="A45:D45"/>
    <mergeCell ref="A46:D46"/>
    <mergeCell ref="A47:D47"/>
    <mergeCell ref="A39:D39"/>
    <mergeCell ref="A42:D42"/>
    <mergeCell ref="A43:D43"/>
    <mergeCell ref="C37:C38"/>
    <mergeCell ref="A40:D40"/>
    <mergeCell ref="D37:D38"/>
    <mergeCell ref="B36:B38"/>
    <mergeCell ref="A41:D41"/>
  </mergeCells>
  <hyperlinks>
    <hyperlink ref="B49" r:id="rId1" display="http://www.alsglobal.pl/" xr:uid="{F7B48506-42D1-45DC-BB5D-52DD1BB78E21}"/>
    <hyperlink ref="B49:D49" r:id="rId2" display="Ogólne warunki świadczenia usług dostępne są na stronie internetowej www.alsglobal.pl" xr:uid="{1683AEF3-9C51-4D7B-A96F-063B0286037C}"/>
    <hyperlink ref="A41:D41" r:id="rId3" display="Proszę sprawdzić czy wersja formularza jest aktulna, aktualna wersja do pobrania na https://www.alsglobal.pl/zywnosc/dokumenty-do-pobrania" xr:uid="{DE20C200-46EC-4FCF-9D91-16695DF96E76}"/>
  </hyperlinks>
  <pageMargins left="0.7" right="0.7" top="0.75" bottom="0.75" header="0.3" footer="0.3"/>
  <pageSetup paperSize="9" scale="86" fitToWidth="0" orientation="portrait" r:id="rId4"/>
  <colBreaks count="3" manualBreakCount="3">
    <brk id="4" max="48" man="1"/>
    <brk id="7" max="46" man="1"/>
    <brk id="18" max="4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1295400</xdr:colOff>
                    <xdr:row>23</xdr:row>
                    <xdr:rowOff>31750</xdr:rowOff>
                  </from>
                  <to>
                    <xdr:col>2</xdr:col>
                    <xdr:colOff>63500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0</xdr:col>
                    <xdr:colOff>1682750</xdr:colOff>
                    <xdr:row>23</xdr:row>
                    <xdr:rowOff>44450</xdr:rowOff>
                  </from>
                  <to>
                    <xdr:col>1</xdr:col>
                    <xdr:colOff>1193800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2</xdr:col>
                    <xdr:colOff>31750</xdr:colOff>
                    <xdr:row>28</xdr:row>
                    <xdr:rowOff>12700</xdr:rowOff>
                  </from>
                  <to>
                    <xdr:col>2</xdr:col>
                    <xdr:colOff>952500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3</xdr:col>
                    <xdr:colOff>12700</xdr:colOff>
                    <xdr:row>27</xdr:row>
                    <xdr:rowOff>184150</xdr:rowOff>
                  </from>
                  <to>
                    <xdr:col>3</xdr:col>
                    <xdr:colOff>914400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12700</xdr:rowOff>
                  </from>
                  <to>
                    <xdr:col>2</xdr:col>
                    <xdr:colOff>1206500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25400</xdr:rowOff>
                  </from>
                  <to>
                    <xdr:col>3</xdr:col>
                    <xdr:colOff>1003300</xdr:colOff>
                    <xdr:row>30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1371600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3</xdr:col>
                    <xdr:colOff>63500</xdr:colOff>
                    <xdr:row>24</xdr:row>
                    <xdr:rowOff>190500</xdr:rowOff>
                  </from>
                  <to>
                    <xdr:col>3</xdr:col>
                    <xdr:colOff>774700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3</xdr:col>
                    <xdr:colOff>1016000</xdr:colOff>
                    <xdr:row>24</xdr:row>
                    <xdr:rowOff>203200</xdr:rowOff>
                  </from>
                  <to>
                    <xdr:col>4</xdr:col>
                    <xdr:colOff>101600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6" name="Check Box 100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50800</xdr:rowOff>
                  </from>
                  <to>
                    <xdr:col>3</xdr:col>
                    <xdr:colOff>533400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7" name="Check Box 101">
              <controlPr defaultSize="0" autoFill="0" autoLine="0" autoPict="0">
                <anchor moveWithCells="1">
                  <from>
                    <xdr:col>3</xdr:col>
                    <xdr:colOff>1003300</xdr:colOff>
                    <xdr:row>24</xdr:row>
                    <xdr:rowOff>38100</xdr:rowOff>
                  </from>
                  <to>
                    <xdr:col>3</xdr:col>
                    <xdr:colOff>1555750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8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12700</xdr:rowOff>
                  </from>
                  <to>
                    <xdr:col>1</xdr:col>
                    <xdr:colOff>977900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977900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0" name="Check Box 107">
              <controlPr defaultSize="0" autoFill="0" autoLine="0" autoPict="0">
                <anchor moveWithCells="1">
                  <from>
                    <xdr:col>2</xdr:col>
                    <xdr:colOff>69850</xdr:colOff>
                    <xdr:row>18</xdr:row>
                    <xdr:rowOff>12700</xdr:rowOff>
                  </from>
                  <to>
                    <xdr:col>3</xdr:col>
                    <xdr:colOff>863600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1" name="Check Box 108">
              <controlPr defaultSize="0" autoFill="0" autoLine="0" autoPict="0">
                <anchor moveWithCells="1">
                  <from>
                    <xdr:col>2</xdr:col>
                    <xdr:colOff>69850</xdr:colOff>
                    <xdr:row>19</xdr:row>
                    <xdr:rowOff>12700</xdr:rowOff>
                  </from>
                  <to>
                    <xdr:col>3</xdr:col>
                    <xdr:colOff>863600</xdr:colOff>
                    <xdr:row>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2" name="Check Box 109">
              <controlPr defaultSize="0" autoFill="0" autoLine="0" autoPict="0">
                <anchor moveWithCells="1">
                  <from>
                    <xdr:col>1</xdr:col>
                    <xdr:colOff>12700</xdr:colOff>
                    <xdr:row>2</xdr:row>
                    <xdr:rowOff>31750</xdr:rowOff>
                  </from>
                  <to>
                    <xdr:col>1</xdr:col>
                    <xdr:colOff>831850</xdr:colOff>
                    <xdr:row>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3" name="Check Box 110">
              <controlPr defaultSize="0" autoFill="0" autoLine="0" autoPict="0">
                <anchor moveWithCells="1">
                  <from>
                    <xdr:col>1</xdr:col>
                    <xdr:colOff>977900</xdr:colOff>
                    <xdr:row>2</xdr:row>
                    <xdr:rowOff>12700</xdr:rowOff>
                  </from>
                  <to>
                    <xdr:col>1</xdr:col>
                    <xdr:colOff>1905000</xdr:colOff>
                    <xdr:row>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1</xdr:col>
                    <xdr:colOff>1117600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5" name="Check Box 52">
              <controlPr defaultSize="0" autoFill="0" autoLine="0" autoPict="0">
                <anchor moveWithCells="1" sizeWithCells="1">
                  <from>
                    <xdr:col>1</xdr:col>
                    <xdr:colOff>1143000</xdr:colOff>
                    <xdr:row>16</xdr:row>
                    <xdr:rowOff>25400</xdr:rowOff>
                  </from>
                  <to>
                    <xdr:col>1</xdr:col>
                    <xdr:colOff>2019300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6" name="Check Box 111">
              <controlPr defaultSize="0" autoFill="0" autoLine="0" autoPict="0">
                <anchor moveWithCells="1">
                  <from>
                    <xdr:col>1</xdr:col>
                    <xdr:colOff>12700</xdr:colOff>
                    <xdr:row>3</xdr:row>
                    <xdr:rowOff>0</xdr:rowOff>
                  </from>
                  <to>
                    <xdr:col>1</xdr:col>
                    <xdr:colOff>800100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7" name="Check Box 112">
              <controlPr defaultSize="0" autoFill="0" autoLine="0" autoPict="0">
                <anchor moveWithCells="1">
                  <from>
                    <xdr:col>1</xdr:col>
                    <xdr:colOff>977900</xdr:colOff>
                    <xdr:row>3</xdr:row>
                    <xdr:rowOff>0</xdr:rowOff>
                  </from>
                  <to>
                    <xdr:col>2</xdr:col>
                    <xdr:colOff>412750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8" name="Check Box 113">
              <controlPr defaultSize="0" autoFill="0" autoLine="0" autoPict="0">
                <anchor moveWithCells="1">
                  <from>
                    <xdr:col>2</xdr:col>
                    <xdr:colOff>1092200</xdr:colOff>
                    <xdr:row>3</xdr:row>
                    <xdr:rowOff>0</xdr:rowOff>
                  </from>
                  <to>
                    <xdr:col>4</xdr:col>
                    <xdr:colOff>101600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9" name="Check Box 114">
              <controlPr defaultSize="0" autoFill="0" autoLine="0" autoPict="0">
                <anchor moveWithCells="1">
                  <from>
                    <xdr:col>2</xdr:col>
                    <xdr:colOff>69850</xdr:colOff>
                    <xdr:row>13</xdr:row>
                    <xdr:rowOff>31750</xdr:rowOff>
                  </from>
                  <to>
                    <xdr:col>3</xdr:col>
                    <xdr:colOff>1003300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0" name="Check Box 116">
              <controlPr defaultSize="0" autoFill="0" autoLine="0" autoPict="0">
                <anchor moveWithCells="1">
                  <from>
                    <xdr:col>2</xdr:col>
                    <xdr:colOff>69850</xdr:colOff>
                    <xdr:row>20</xdr:row>
                    <xdr:rowOff>12700</xdr:rowOff>
                  </from>
                  <to>
                    <xdr:col>3</xdr:col>
                    <xdr:colOff>863600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1" name="Check Box 1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6350</xdr:rowOff>
                  </from>
                  <to>
                    <xdr:col>1</xdr:col>
                    <xdr:colOff>1917700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2" name="Check Box 118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12700</xdr:rowOff>
                  </from>
                  <to>
                    <xdr:col>2</xdr:col>
                    <xdr:colOff>838200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3" name="Check Box 119">
              <controlPr defaultSize="0" autoFill="0" autoLine="0" autoPict="0">
                <anchor moveWithCells="1">
                  <from>
                    <xdr:col>2</xdr:col>
                    <xdr:colOff>520700</xdr:colOff>
                    <xdr:row>11</xdr:row>
                    <xdr:rowOff>0</xdr:rowOff>
                  </from>
                  <to>
                    <xdr:col>3</xdr:col>
                    <xdr:colOff>1562100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4" name="Check Box 120">
              <controlPr defaultSize="0" autoFill="0" autoLine="0" autoPict="0">
                <anchor moveWithCells="1">
                  <from>
                    <xdr:col>6</xdr:col>
                    <xdr:colOff>4610100</xdr:colOff>
                    <xdr:row>32</xdr:row>
                    <xdr:rowOff>228600</xdr:rowOff>
                  </from>
                  <to>
                    <xdr:col>6</xdr:col>
                    <xdr:colOff>4914900</xdr:colOff>
                    <xdr:row>32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39CF-60A8-4130-AB4F-4E2AD35336AC}">
  <sheetPr>
    <pageSetUpPr fitToPage="1"/>
  </sheetPr>
  <dimension ref="A1:J31"/>
  <sheetViews>
    <sheetView zoomScale="115" zoomScaleNormal="115" zoomScalePageLayoutView="40" workbookViewId="0">
      <selection activeCell="D27" sqref="D27"/>
    </sheetView>
  </sheetViews>
  <sheetFormatPr defaultRowHeight="14.5" x14ac:dyDescent="0.35"/>
  <cols>
    <col min="1" max="1" width="6.81640625" style="55" customWidth="1"/>
    <col min="2" max="2" width="6" style="55" customWidth="1"/>
    <col min="3" max="3" width="30.81640625" customWidth="1"/>
    <col min="4" max="4" width="25.453125" customWidth="1"/>
    <col min="5" max="5" width="20.54296875" customWidth="1"/>
    <col min="6" max="10" width="16.81640625" customWidth="1"/>
  </cols>
  <sheetData>
    <row r="1" spans="1:10" s="55" customFormat="1" x14ac:dyDescent="0.35">
      <c r="A1" s="114"/>
      <c r="B1" s="114"/>
      <c r="C1" s="49" t="s">
        <v>12</v>
      </c>
      <c r="D1" s="89">
        <f>'Dane ogólne'!$D$2</f>
        <v>0</v>
      </c>
      <c r="E1" s="66" t="s">
        <v>162</v>
      </c>
      <c r="F1" s="67"/>
      <c r="G1" s="471" t="s">
        <v>163</v>
      </c>
      <c r="H1" s="471"/>
      <c r="I1" s="471"/>
      <c r="J1" s="101">
        <f>ROW(D9)</f>
        <v>9</v>
      </c>
    </row>
    <row r="2" spans="1:10" s="233" customFormat="1" x14ac:dyDescent="0.35">
      <c r="A2" s="107" t="s">
        <v>99</v>
      </c>
      <c r="B2" s="107" t="s">
        <v>100</v>
      </c>
      <c r="C2" s="107" t="s">
        <v>13</v>
      </c>
      <c r="D2" s="243" t="s">
        <v>223</v>
      </c>
      <c r="E2" s="215">
        <f>E9</f>
        <v>0</v>
      </c>
      <c r="F2" s="215">
        <f t="shared" ref="F2:J2" si="0">F9</f>
        <v>0</v>
      </c>
      <c r="G2" s="215">
        <f t="shared" si="0"/>
        <v>0</v>
      </c>
      <c r="H2" s="215">
        <f t="shared" si="0"/>
        <v>0</v>
      </c>
      <c r="I2" s="215">
        <f t="shared" si="0"/>
        <v>0</v>
      </c>
      <c r="J2" s="215">
        <f t="shared" si="0"/>
        <v>0</v>
      </c>
    </row>
    <row r="3" spans="1:10" ht="21" x14ac:dyDescent="0.35">
      <c r="A3" s="115" t="s">
        <v>270</v>
      </c>
      <c r="B3" s="116"/>
      <c r="C3" s="48" t="s">
        <v>120</v>
      </c>
      <c r="D3" s="21" t="s">
        <v>174</v>
      </c>
      <c r="E3" s="161"/>
      <c r="F3" s="161"/>
      <c r="G3" s="161"/>
      <c r="H3" s="161"/>
      <c r="I3" s="161"/>
      <c r="J3" s="161"/>
    </row>
    <row r="4" spans="1:10" ht="31.5" x14ac:dyDescent="0.35">
      <c r="A4" s="115" t="s">
        <v>270</v>
      </c>
      <c r="B4" s="117"/>
      <c r="C4" s="48" t="s">
        <v>122</v>
      </c>
      <c r="D4" s="22" t="s">
        <v>118</v>
      </c>
      <c r="E4" s="161"/>
      <c r="F4" s="161"/>
      <c r="G4" s="161"/>
      <c r="H4" s="161"/>
      <c r="I4" s="161"/>
      <c r="J4" s="161"/>
    </row>
    <row r="5" spans="1:10" ht="21" x14ac:dyDescent="0.35">
      <c r="A5" s="115" t="s">
        <v>270</v>
      </c>
      <c r="B5" s="117"/>
      <c r="C5" s="48" t="s">
        <v>121</v>
      </c>
      <c r="D5" s="22" t="s">
        <v>119</v>
      </c>
      <c r="E5" s="161"/>
      <c r="F5" s="161"/>
      <c r="G5" s="161"/>
      <c r="H5" s="161"/>
      <c r="I5" s="161"/>
      <c r="J5" s="161"/>
    </row>
    <row r="6" spans="1:10" ht="31.5" x14ac:dyDescent="0.35">
      <c r="A6" s="115" t="s">
        <v>270</v>
      </c>
      <c r="B6" s="117"/>
      <c r="C6" s="81" t="s">
        <v>123</v>
      </c>
      <c r="D6" s="33" t="s">
        <v>175</v>
      </c>
      <c r="E6" s="161"/>
      <c r="F6" s="161"/>
      <c r="G6" s="161"/>
      <c r="H6" s="161"/>
      <c r="I6" s="161"/>
      <c r="J6" s="161"/>
    </row>
    <row r="7" spans="1:10" s="120" customFormat="1" x14ac:dyDescent="0.35">
      <c r="A7" s="107"/>
      <c r="B7" s="107"/>
      <c r="C7" s="206" t="s">
        <v>271</v>
      </c>
      <c r="D7" s="96"/>
      <c r="E7" s="219"/>
      <c r="F7" s="219"/>
      <c r="G7" s="219"/>
      <c r="H7" s="219"/>
      <c r="I7" s="219"/>
      <c r="J7" s="219"/>
    </row>
    <row r="8" spans="1:10" ht="15" thickBot="1" x14ac:dyDescent="0.4">
      <c r="A8" s="50"/>
      <c r="B8" s="50"/>
      <c r="C8" s="28" t="s">
        <v>8</v>
      </c>
      <c r="D8" s="31" t="s">
        <v>37</v>
      </c>
      <c r="E8" s="77" t="s">
        <v>8</v>
      </c>
      <c r="F8" s="78" t="s">
        <v>8</v>
      </c>
      <c r="G8" s="78" t="s">
        <v>8</v>
      </c>
      <c r="H8" s="78" t="s">
        <v>8</v>
      </c>
      <c r="I8" s="78" t="s">
        <v>8</v>
      </c>
      <c r="J8" s="78" t="s">
        <v>8</v>
      </c>
    </row>
    <row r="9" spans="1:10" x14ac:dyDescent="0.35">
      <c r="A9" s="203"/>
      <c r="B9" s="203"/>
      <c r="C9" s="286" t="s">
        <v>303</v>
      </c>
      <c r="D9" s="29" t="s">
        <v>38</v>
      </c>
      <c r="E9" s="139"/>
      <c r="F9" s="139"/>
      <c r="G9" s="139"/>
      <c r="H9" s="139"/>
      <c r="I9" s="139"/>
      <c r="J9" s="139"/>
    </row>
    <row r="10" spans="1:10" ht="15" thickBot="1" x14ac:dyDescent="0.4">
      <c r="A10" s="203"/>
      <c r="B10" s="203"/>
      <c r="C10" s="287">
        <f>COUNTA(E9:J9)</f>
        <v>0</v>
      </c>
      <c r="D10" s="29" t="s">
        <v>245</v>
      </c>
      <c r="E10" s="155"/>
      <c r="F10" s="155"/>
      <c r="G10" s="155"/>
      <c r="H10" s="155"/>
      <c r="I10" s="155"/>
      <c r="J10" s="155"/>
    </row>
    <row r="11" spans="1:10" x14ac:dyDescent="0.35">
      <c r="A11" s="203"/>
      <c r="B11" s="203"/>
      <c r="C11" s="290"/>
      <c r="D11" s="29" t="s">
        <v>39</v>
      </c>
      <c r="E11" s="155"/>
      <c r="F11" s="155"/>
      <c r="G11" s="155"/>
      <c r="H11" s="155"/>
      <c r="I11" s="155"/>
      <c r="J11" s="155"/>
    </row>
    <row r="12" spans="1:10" x14ac:dyDescent="0.35">
      <c r="A12" s="203"/>
      <c r="B12" s="203"/>
      <c r="C12" s="290"/>
      <c r="D12" s="69" t="s">
        <v>46</v>
      </c>
      <c r="E12" s="212"/>
      <c r="F12" s="179"/>
      <c r="G12" s="179" t="s">
        <v>8</v>
      </c>
      <c r="H12" s="179" t="s">
        <v>8</v>
      </c>
      <c r="I12" s="179" t="s">
        <v>8</v>
      </c>
      <c r="J12" s="179" t="s">
        <v>8</v>
      </c>
    </row>
    <row r="13" spans="1:10" x14ac:dyDescent="0.35">
      <c r="A13" s="203"/>
      <c r="B13" s="203"/>
      <c r="C13" s="290"/>
      <c r="D13" s="251" t="s">
        <v>9</v>
      </c>
      <c r="E13" s="157"/>
      <c r="F13" s="167"/>
      <c r="G13" s="167"/>
      <c r="H13" s="167"/>
      <c r="I13" s="167"/>
      <c r="J13" s="167"/>
    </row>
    <row r="14" spans="1:10" x14ac:dyDescent="0.35">
      <c r="A14" s="203"/>
      <c r="B14" s="203"/>
      <c r="C14" s="290"/>
      <c r="D14" s="29" t="s">
        <v>10</v>
      </c>
      <c r="E14" s="158"/>
      <c r="F14" s="159"/>
      <c r="G14" s="159"/>
      <c r="H14" s="159"/>
      <c r="I14" s="159"/>
      <c r="J14" s="159"/>
    </row>
    <row r="15" spans="1:10" x14ac:dyDescent="0.35">
      <c r="A15" s="203"/>
      <c r="B15" s="203"/>
      <c r="C15" s="290"/>
      <c r="D15" s="29" t="s">
        <v>40</v>
      </c>
      <c r="E15" s="158" t="s">
        <v>8</v>
      </c>
      <c r="F15" s="159"/>
      <c r="G15" s="159"/>
      <c r="H15" s="159"/>
      <c r="I15" s="159"/>
      <c r="J15" s="159"/>
    </row>
    <row r="16" spans="1:10" x14ac:dyDescent="0.35">
      <c r="A16" s="203"/>
      <c r="B16" s="203"/>
      <c r="C16" s="290"/>
      <c r="D16" s="29" t="s">
        <v>11</v>
      </c>
      <c r="E16" s="158" t="s">
        <v>8</v>
      </c>
      <c r="F16" s="159"/>
      <c r="G16" s="159"/>
      <c r="H16" s="159"/>
      <c r="I16" s="159"/>
      <c r="J16" s="159"/>
    </row>
    <row r="17" spans="1:10" x14ac:dyDescent="0.35">
      <c r="A17" s="203"/>
      <c r="B17" s="203"/>
      <c r="C17" s="290"/>
      <c r="D17" s="29" t="s">
        <v>42</v>
      </c>
      <c r="E17" s="158" t="s">
        <v>8</v>
      </c>
      <c r="F17" s="159"/>
      <c r="G17" s="159"/>
      <c r="H17" s="159"/>
      <c r="I17" s="159"/>
      <c r="J17" s="159"/>
    </row>
    <row r="18" spans="1:10" x14ac:dyDescent="0.35">
      <c r="A18" s="203"/>
      <c r="B18" s="203"/>
      <c r="C18" s="290"/>
      <c r="D18" s="71" t="s">
        <v>136</v>
      </c>
      <c r="E18" s="158" t="s">
        <v>8</v>
      </c>
      <c r="F18" s="159"/>
      <c r="G18" s="159"/>
      <c r="H18" s="159"/>
      <c r="I18" s="159"/>
      <c r="J18" s="159"/>
    </row>
    <row r="19" spans="1:10" x14ac:dyDescent="0.35">
      <c r="A19" s="203"/>
      <c r="B19" s="203"/>
      <c r="C19" s="290"/>
      <c r="D19" s="29" t="s">
        <v>41</v>
      </c>
      <c r="E19" s="158" t="s">
        <v>8</v>
      </c>
      <c r="F19" s="159"/>
      <c r="G19" s="159"/>
      <c r="H19" s="159"/>
      <c r="I19" s="159"/>
      <c r="J19" s="159"/>
    </row>
    <row r="20" spans="1:10" x14ac:dyDescent="0.35">
      <c r="A20" s="203"/>
      <c r="B20" s="203"/>
      <c r="C20" s="290"/>
      <c r="D20" s="29" t="s">
        <v>43</v>
      </c>
      <c r="E20" s="158" t="s">
        <v>8</v>
      </c>
      <c r="F20" s="159"/>
      <c r="G20" s="159"/>
      <c r="H20" s="159"/>
      <c r="I20" s="159"/>
      <c r="J20" s="159"/>
    </row>
    <row r="21" spans="1:10" ht="21" x14ac:dyDescent="0.35">
      <c r="A21" s="203"/>
      <c r="B21" s="203"/>
      <c r="C21" s="290"/>
      <c r="D21" s="29" t="s">
        <v>45</v>
      </c>
      <c r="E21" s="158"/>
      <c r="F21" s="159"/>
      <c r="G21" s="159"/>
      <c r="H21" s="159"/>
      <c r="I21" s="159"/>
      <c r="J21" s="159"/>
    </row>
    <row r="22" spans="1:10" x14ac:dyDescent="0.35">
      <c r="A22" s="203"/>
      <c r="B22" s="203"/>
      <c r="C22" s="290"/>
      <c r="D22" s="29" t="s">
        <v>44</v>
      </c>
      <c r="E22" s="158" t="s">
        <v>8</v>
      </c>
      <c r="F22" s="159"/>
      <c r="G22" s="159"/>
      <c r="H22" s="159"/>
      <c r="I22" s="159"/>
      <c r="J22" s="159"/>
    </row>
    <row r="23" spans="1:10" x14ac:dyDescent="0.35">
      <c r="A23" s="204"/>
      <c r="B23" s="204"/>
      <c r="C23" s="291"/>
      <c r="D23" s="30" t="s">
        <v>47</v>
      </c>
      <c r="E23" s="177" t="s">
        <v>8</v>
      </c>
      <c r="F23" s="178"/>
      <c r="G23" s="178"/>
      <c r="H23" s="178"/>
      <c r="I23" s="178"/>
      <c r="J23" s="178"/>
    </row>
    <row r="24" spans="1:10" x14ac:dyDescent="0.35">
      <c r="A24" s="204"/>
      <c r="B24" s="204"/>
      <c r="C24" s="511" t="s">
        <v>308</v>
      </c>
      <c r="D24" s="484"/>
      <c r="E24" s="303"/>
      <c r="F24" s="304"/>
      <c r="G24" s="304"/>
      <c r="H24" s="304"/>
      <c r="I24" s="304"/>
      <c r="J24" s="304"/>
    </row>
    <row r="25" spans="1:10" x14ac:dyDescent="0.35">
      <c r="A25" s="486" t="s">
        <v>269</v>
      </c>
      <c r="B25" s="487"/>
      <c r="C25" s="487"/>
      <c r="D25" s="487"/>
      <c r="E25" s="487"/>
      <c r="F25" s="487"/>
      <c r="G25" s="487"/>
      <c r="H25" s="487"/>
      <c r="I25" s="487"/>
      <c r="J25" s="488"/>
    </row>
    <row r="27" spans="1:10" x14ac:dyDescent="0.35">
      <c r="B27" s="146"/>
      <c r="C27" s="144" t="s">
        <v>90</v>
      </c>
    </row>
    <row r="28" spans="1:10" x14ac:dyDescent="0.35">
      <c r="B28" s="143"/>
      <c r="C28" s="142" t="s">
        <v>89</v>
      </c>
    </row>
    <row r="29" spans="1:10" x14ac:dyDescent="0.35">
      <c r="B29" s="145"/>
      <c r="C29" s="142" t="s">
        <v>193</v>
      </c>
    </row>
    <row r="30" spans="1:10" ht="14.5" customHeight="1" x14ac:dyDescent="0.35"/>
    <row r="31" spans="1:10" ht="14.5" customHeight="1" x14ac:dyDescent="0.35"/>
  </sheetData>
  <sheetProtection algorithmName="SHA-512" hashValue="kp98CUWoXezQJYFODlK6OV584Bh0C9E3+pzBZqRRwsn6p4HJOKrH5QS4aTKPTGCOFYLjpInnlIO+1y/b6gE6ww==" saltValue="2fF0zb7ibLhPxGXyOEJhPA==" spinCount="100000" sheet="1" formatCells="0" insertColumns="0"/>
  <mergeCells count="3">
    <mergeCell ref="G1:I1"/>
    <mergeCell ref="A25:J25"/>
    <mergeCell ref="C24:D24"/>
  </mergeCells>
  <conditionalFormatting sqref="C7">
    <cfRule type="expression" dxfId="4" priority="1">
      <formula>(COUNTBLANK(E7:N7)&lt;COLUMNS(E7:N7))</formula>
    </cfRule>
    <cfRule type="containsText" dxfId="3" priority="2" operator="containsText" text="Nazwa analizy">
      <formula>NOT(ISERROR(SEARCH("Nazwa analizy",C7)))</formula>
    </cfRule>
    <cfRule type="notContainsBlanks" dxfId="2" priority="3">
      <formula>LEN(TRIM(C7))&gt;0</formula>
    </cfRule>
  </conditionalFormatting>
  <conditionalFormatting sqref="E9:J9">
    <cfRule type="expression" dxfId="1" priority="4" stopIfTrue="1">
      <formula>(COUNTBLANK(E$3:E$7)&lt;ROWS(E3:E7))</formula>
    </cfRule>
    <cfRule type="notContainsBlanks" dxfId="0" priority="5">
      <formula>LEN(TRIM(E9))&gt;0</formula>
    </cfRule>
  </conditionalFormatting>
  <pageMargins left="0.7" right="0.7" top="0.75" bottom="0.75" header="0.3" footer="0.3"/>
  <pageSetup scale="71" orientation="landscape" horizontalDpi="1200" verticalDpi="1200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3</xdr:col>
                    <xdr:colOff>469900</xdr:colOff>
                    <xdr:row>22</xdr:row>
                    <xdr:rowOff>146050</xdr:rowOff>
                  </from>
                  <to>
                    <xdr:col>3</xdr:col>
                    <xdr:colOff>1670050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defaultSize="0" autoFill="0" autoLine="0" autoPict="0">
                <anchor moveWithCells="1">
                  <from>
                    <xdr:col>2</xdr:col>
                    <xdr:colOff>1016000</xdr:colOff>
                    <xdr:row>22</xdr:row>
                    <xdr:rowOff>152400</xdr:rowOff>
                  </from>
                  <to>
                    <xdr:col>3</xdr:col>
                    <xdr:colOff>431800</xdr:colOff>
                    <xdr:row>24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A8697495-C893-40D9-BC51-2B4B5689DD5B}">
          <x14:formula1>
            <xm:f>Arkusz2!$D$6:$D$7</xm:f>
          </x14:formula1>
          <xm:sqref>E3:J7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60B7-4288-42CA-9C61-E19F0F558AB7}">
  <dimension ref="A6:K43"/>
  <sheetViews>
    <sheetView topLeftCell="A4" workbookViewId="0">
      <selection activeCell="C17" sqref="C17"/>
    </sheetView>
  </sheetViews>
  <sheetFormatPr defaultRowHeight="14.5" x14ac:dyDescent="0.35"/>
  <cols>
    <col min="1" max="1" width="29.54296875" customWidth="1"/>
    <col min="7" max="7" width="11.453125" customWidth="1"/>
    <col min="11" max="11" width="56.54296875" customWidth="1"/>
  </cols>
  <sheetData>
    <row r="6" spans="1:11" x14ac:dyDescent="0.35">
      <c r="A6" t="s">
        <v>196</v>
      </c>
      <c r="D6" s="46" t="s">
        <v>216</v>
      </c>
      <c r="K6" s="386" t="s">
        <v>385</v>
      </c>
    </row>
    <row r="7" spans="1:11" x14ac:dyDescent="0.35">
      <c r="A7" t="s">
        <v>197</v>
      </c>
      <c r="G7" s="70" t="s">
        <v>229</v>
      </c>
      <c r="K7" s="385" t="s">
        <v>386</v>
      </c>
    </row>
    <row r="8" spans="1:11" x14ac:dyDescent="0.35">
      <c r="A8" t="s">
        <v>198</v>
      </c>
      <c r="G8" t="s">
        <v>226</v>
      </c>
      <c r="K8" s="385" t="s">
        <v>387</v>
      </c>
    </row>
    <row r="9" spans="1:11" x14ac:dyDescent="0.35">
      <c r="A9" t="s">
        <v>199</v>
      </c>
      <c r="G9" t="s">
        <v>227</v>
      </c>
      <c r="K9" s="385" t="s">
        <v>388</v>
      </c>
    </row>
    <row r="10" spans="1:11" x14ac:dyDescent="0.35">
      <c r="A10" t="s">
        <v>200</v>
      </c>
      <c r="G10" t="s">
        <v>228</v>
      </c>
      <c r="K10" s="385" t="s">
        <v>389</v>
      </c>
    </row>
    <row r="11" spans="1:11" x14ac:dyDescent="0.35">
      <c r="A11" t="s">
        <v>201</v>
      </c>
      <c r="G11" s="46" t="s">
        <v>230</v>
      </c>
      <c r="K11" s="385" t="s">
        <v>390</v>
      </c>
    </row>
    <row r="12" spans="1:11" x14ac:dyDescent="0.35">
      <c r="A12" t="s">
        <v>202</v>
      </c>
      <c r="K12" s="385" t="s">
        <v>391</v>
      </c>
    </row>
    <row r="13" spans="1:11" x14ac:dyDescent="0.35">
      <c r="A13" t="s">
        <v>203</v>
      </c>
      <c r="K13" s="385" t="s">
        <v>392</v>
      </c>
    </row>
    <row r="14" spans="1:11" x14ac:dyDescent="0.35">
      <c r="A14" t="s">
        <v>204</v>
      </c>
      <c r="K14" s="385" t="s">
        <v>393</v>
      </c>
    </row>
    <row r="15" spans="1:11" x14ac:dyDescent="0.35">
      <c r="A15" t="s">
        <v>205</v>
      </c>
      <c r="K15" s="385" t="s">
        <v>394</v>
      </c>
    </row>
    <row r="16" spans="1:11" x14ac:dyDescent="0.35">
      <c r="A16" t="s">
        <v>206</v>
      </c>
      <c r="K16" s="385" t="s">
        <v>395</v>
      </c>
    </row>
    <row r="17" spans="1:11" x14ac:dyDescent="0.35">
      <c r="A17" t="s">
        <v>207</v>
      </c>
      <c r="K17" s="385" t="s">
        <v>396</v>
      </c>
    </row>
    <row r="18" spans="1:11" x14ac:dyDescent="0.35">
      <c r="A18" t="s">
        <v>208</v>
      </c>
      <c r="K18" s="385" t="s">
        <v>397</v>
      </c>
    </row>
    <row r="19" spans="1:11" x14ac:dyDescent="0.35">
      <c r="A19" t="s">
        <v>209</v>
      </c>
      <c r="K19" s="385" t="s">
        <v>398</v>
      </c>
    </row>
    <row r="20" spans="1:11" x14ac:dyDescent="0.35">
      <c r="A20" t="s">
        <v>210</v>
      </c>
      <c r="K20" s="385" t="s">
        <v>399</v>
      </c>
    </row>
    <row r="21" spans="1:11" x14ac:dyDescent="0.35">
      <c r="A21" t="s">
        <v>211</v>
      </c>
      <c r="K21" s="385" t="s">
        <v>400</v>
      </c>
    </row>
    <row r="22" spans="1:11" x14ac:dyDescent="0.35">
      <c r="A22" t="s">
        <v>212</v>
      </c>
      <c r="K22" s="385" t="s">
        <v>401</v>
      </c>
    </row>
    <row r="23" spans="1:11" x14ac:dyDescent="0.35">
      <c r="A23" t="s">
        <v>213</v>
      </c>
      <c r="K23" s="385" t="s">
        <v>402</v>
      </c>
    </row>
    <row r="24" spans="1:11" x14ac:dyDescent="0.35">
      <c r="A24" t="s">
        <v>214</v>
      </c>
      <c r="K24" s="386" t="s">
        <v>422</v>
      </c>
    </row>
    <row r="25" spans="1:11" x14ac:dyDescent="0.35">
      <c r="A25" t="s">
        <v>215</v>
      </c>
      <c r="K25" s="386" t="s">
        <v>403</v>
      </c>
    </row>
    <row r="26" spans="1:11" x14ac:dyDescent="0.35">
      <c r="A26" t="s">
        <v>195</v>
      </c>
      <c r="K26" s="385" t="s">
        <v>404</v>
      </c>
    </row>
    <row r="27" spans="1:11" x14ac:dyDescent="0.35">
      <c r="A27" s="46" t="s">
        <v>220</v>
      </c>
      <c r="K27" s="385" t="s">
        <v>405</v>
      </c>
    </row>
    <row r="28" spans="1:11" x14ac:dyDescent="0.35">
      <c r="A28" s="389" t="s">
        <v>424</v>
      </c>
      <c r="K28" s="385" t="s">
        <v>406</v>
      </c>
    </row>
    <row r="29" spans="1:11" x14ac:dyDescent="0.35">
      <c r="A29" s="46" t="s">
        <v>221</v>
      </c>
      <c r="K29" s="385" t="s">
        <v>407</v>
      </c>
    </row>
    <row r="30" spans="1:11" x14ac:dyDescent="0.35">
      <c r="K30" s="385" t="s">
        <v>408</v>
      </c>
    </row>
    <row r="31" spans="1:11" x14ac:dyDescent="0.35">
      <c r="K31" s="385" t="s">
        <v>409</v>
      </c>
    </row>
    <row r="32" spans="1:11" x14ac:dyDescent="0.35">
      <c r="K32" s="385" t="s">
        <v>410</v>
      </c>
    </row>
    <row r="33" spans="11:11" x14ac:dyDescent="0.35">
      <c r="K33" s="385" t="s">
        <v>411</v>
      </c>
    </row>
    <row r="34" spans="11:11" x14ac:dyDescent="0.35">
      <c r="K34" s="385" t="s">
        <v>412</v>
      </c>
    </row>
    <row r="35" spans="11:11" x14ac:dyDescent="0.35">
      <c r="K35" s="385" t="s">
        <v>413</v>
      </c>
    </row>
    <row r="36" spans="11:11" x14ac:dyDescent="0.35">
      <c r="K36" s="385" t="s">
        <v>414</v>
      </c>
    </row>
    <row r="37" spans="11:11" x14ac:dyDescent="0.35">
      <c r="K37" s="385" t="s">
        <v>415</v>
      </c>
    </row>
    <row r="38" spans="11:11" x14ac:dyDescent="0.35">
      <c r="K38" s="385" t="s">
        <v>416</v>
      </c>
    </row>
    <row r="39" spans="11:11" x14ac:dyDescent="0.35">
      <c r="K39" s="385" t="s">
        <v>417</v>
      </c>
    </row>
    <row r="40" spans="11:11" x14ac:dyDescent="0.35">
      <c r="K40" s="385" t="s">
        <v>418</v>
      </c>
    </row>
    <row r="41" spans="11:11" x14ac:dyDescent="0.35">
      <c r="K41" s="385" t="s">
        <v>419</v>
      </c>
    </row>
    <row r="42" spans="11:11" x14ac:dyDescent="0.35">
      <c r="K42" s="385" t="s">
        <v>420</v>
      </c>
    </row>
    <row r="43" spans="11:11" x14ac:dyDescent="0.35">
      <c r="K43" s="385" t="s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tabColor theme="9" tint="-0.249977111117893"/>
    <pageSetUpPr fitToPage="1"/>
  </sheetPr>
  <dimension ref="A1:X73"/>
  <sheetViews>
    <sheetView zoomScaleNormal="100" zoomScaleSheetLayoutView="40" zoomScalePageLayoutView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39" sqref="C39"/>
    </sheetView>
  </sheetViews>
  <sheetFormatPr defaultRowHeight="14.5" x14ac:dyDescent="0.35"/>
  <cols>
    <col min="1" max="1" width="3.453125" style="51" customWidth="1"/>
    <col min="2" max="2" width="4" style="51" customWidth="1"/>
    <col min="3" max="3" width="5.453125" style="51" customWidth="1"/>
    <col min="4" max="4" width="44.81640625" style="4" customWidth="1"/>
    <col min="5" max="5" width="44" style="1" customWidth="1"/>
    <col min="6" max="11" width="27.81640625" customWidth="1"/>
    <col min="12" max="22" width="26" customWidth="1"/>
    <col min="23" max="24" width="14.54296875" customWidth="1"/>
  </cols>
  <sheetData>
    <row r="1" spans="1:24" s="54" customFormat="1" ht="18.649999999999999" customHeight="1" x14ac:dyDescent="0.35">
      <c r="A1" s="470" t="s">
        <v>61</v>
      </c>
      <c r="B1" s="471"/>
      <c r="C1" s="472"/>
      <c r="D1" s="53" t="s">
        <v>12</v>
      </c>
      <c r="E1" s="87">
        <f>'Dane ogólne'!$D$2</f>
        <v>0</v>
      </c>
      <c r="F1" s="465" t="s">
        <v>167</v>
      </c>
      <c r="G1" s="466"/>
      <c r="H1" s="467" t="s">
        <v>168</v>
      </c>
      <c r="I1" s="467"/>
      <c r="J1" s="467"/>
      <c r="K1" s="103">
        <f>ROW(E50)</f>
        <v>50</v>
      </c>
      <c r="L1" s="104" t="str">
        <f>F1</f>
        <v xml:space="preserve">Próbki (zaznaczyć X przy wybranej analizie)        </v>
      </c>
      <c r="M1" s="105"/>
      <c r="N1" s="105"/>
      <c r="O1" s="462" t="str">
        <f>H1</f>
        <v xml:space="preserve">  Nazwa próbki wyświetli się po wypełnieniu informacji w wierszu:</v>
      </c>
      <c r="P1" s="462"/>
      <c r="Q1" s="106">
        <f>K1</f>
        <v>50</v>
      </c>
      <c r="R1" s="105"/>
      <c r="S1" s="105"/>
      <c r="T1" s="105"/>
      <c r="U1" s="105"/>
      <c r="V1" s="105"/>
      <c r="W1"/>
      <c r="X1"/>
    </row>
    <row r="2" spans="1:24" s="216" customFormat="1" x14ac:dyDescent="0.35">
      <c r="A2" s="227" t="s">
        <v>99</v>
      </c>
      <c r="B2" s="227" t="s">
        <v>100</v>
      </c>
      <c r="C2" s="227" t="s">
        <v>354</v>
      </c>
      <c r="D2" s="228" t="s">
        <v>13</v>
      </c>
      <c r="E2" s="229" t="s">
        <v>223</v>
      </c>
      <c r="F2" s="230">
        <f t="shared" ref="F2:K2" si="0">F50</f>
        <v>0</v>
      </c>
      <c r="G2" s="230">
        <f t="shared" si="0"/>
        <v>0</v>
      </c>
      <c r="H2" s="230">
        <f t="shared" si="0"/>
        <v>0</v>
      </c>
      <c r="I2" s="230">
        <f t="shared" si="0"/>
        <v>0</v>
      </c>
      <c r="J2" s="230">
        <f t="shared" si="0"/>
        <v>0</v>
      </c>
      <c r="K2" s="230">
        <f t="shared" si="0"/>
        <v>0</v>
      </c>
      <c r="L2" s="230">
        <f t="shared" ref="L2:V2" si="1">L50</f>
        <v>0</v>
      </c>
      <c r="M2" s="230">
        <f t="shared" si="1"/>
        <v>0</v>
      </c>
      <c r="N2" s="230">
        <f t="shared" si="1"/>
        <v>0</v>
      </c>
      <c r="O2" s="230">
        <f t="shared" si="1"/>
        <v>0</v>
      </c>
      <c r="P2" s="230">
        <f t="shared" si="1"/>
        <v>0</v>
      </c>
      <c r="Q2" s="230">
        <f t="shared" si="1"/>
        <v>0</v>
      </c>
      <c r="R2" s="230">
        <f t="shared" si="1"/>
        <v>0</v>
      </c>
      <c r="S2" s="230">
        <f t="shared" si="1"/>
        <v>0</v>
      </c>
      <c r="T2" s="230">
        <f t="shared" si="1"/>
        <v>0</v>
      </c>
      <c r="U2" s="230">
        <f t="shared" si="1"/>
        <v>0</v>
      </c>
      <c r="V2" s="230">
        <f t="shared" si="1"/>
        <v>0</v>
      </c>
      <c r="W2" s="120"/>
      <c r="X2" s="120"/>
    </row>
    <row r="3" spans="1:24" ht="19.5" customHeight="1" x14ac:dyDescent="0.35">
      <c r="A3" s="52" t="s">
        <v>177</v>
      </c>
      <c r="B3" s="185" t="s">
        <v>177</v>
      </c>
      <c r="C3" s="186" t="s">
        <v>184</v>
      </c>
      <c r="D3" s="26" t="s">
        <v>14</v>
      </c>
      <c r="E3" s="27" t="s">
        <v>183</v>
      </c>
      <c r="F3" s="187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4" ht="18.75" customHeight="1" x14ac:dyDescent="0.35">
      <c r="A4" s="52" t="s">
        <v>177</v>
      </c>
      <c r="B4" s="124"/>
      <c r="C4" s="124"/>
      <c r="D4" s="26" t="s">
        <v>15</v>
      </c>
      <c r="E4" s="27" t="s">
        <v>185</v>
      </c>
      <c r="F4" s="187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4" x14ac:dyDescent="0.35">
      <c r="A5" s="52" t="s">
        <v>177</v>
      </c>
      <c r="B5" s="185" t="s">
        <v>177</v>
      </c>
      <c r="C5" s="186" t="s">
        <v>184</v>
      </c>
      <c r="D5" s="26" t="s">
        <v>3</v>
      </c>
      <c r="E5" s="27" t="s">
        <v>16</v>
      </c>
      <c r="F5" s="187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4" ht="24.75" customHeight="1" x14ac:dyDescent="0.35">
      <c r="A6" s="271" t="s">
        <v>177</v>
      </c>
      <c r="B6" s="124"/>
      <c r="C6" s="124"/>
      <c r="D6" s="26" t="s">
        <v>172</v>
      </c>
      <c r="E6" s="27" t="s">
        <v>376</v>
      </c>
      <c r="F6" s="187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</row>
    <row r="7" spans="1:24" ht="18.75" customHeight="1" x14ac:dyDescent="0.35">
      <c r="A7" s="52" t="s">
        <v>177</v>
      </c>
      <c r="B7" s="52" t="s">
        <v>177</v>
      </c>
      <c r="C7" s="124"/>
      <c r="D7" s="26" t="s">
        <v>239</v>
      </c>
      <c r="E7" s="27" t="s">
        <v>17</v>
      </c>
      <c r="F7" s="187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</row>
    <row r="8" spans="1:24" x14ac:dyDescent="0.35">
      <c r="A8" s="52" t="s">
        <v>177</v>
      </c>
      <c r="B8" s="185" t="s">
        <v>177</v>
      </c>
      <c r="C8" s="186" t="s">
        <v>184</v>
      </c>
      <c r="D8" s="26" t="s">
        <v>18</v>
      </c>
      <c r="E8" s="27" t="s">
        <v>19</v>
      </c>
      <c r="F8" s="187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</row>
    <row r="9" spans="1:24" ht="22.5" customHeight="1" x14ac:dyDescent="0.35">
      <c r="A9" s="185" t="s">
        <v>177</v>
      </c>
      <c r="B9" s="124"/>
      <c r="C9" s="124"/>
      <c r="D9" s="26" t="s">
        <v>171</v>
      </c>
      <c r="E9" s="27" t="s">
        <v>377</v>
      </c>
      <c r="F9" s="187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</row>
    <row r="10" spans="1:24" ht="18.75" customHeight="1" x14ac:dyDescent="0.35">
      <c r="A10" s="52" t="s">
        <v>177</v>
      </c>
      <c r="B10" s="185" t="s">
        <v>177</v>
      </c>
      <c r="C10" s="185"/>
      <c r="D10" s="26" t="s">
        <v>238</v>
      </c>
      <c r="E10" s="27" t="s">
        <v>20</v>
      </c>
      <c r="F10" s="187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4" ht="33" customHeight="1" x14ac:dyDescent="0.35">
      <c r="A11" s="52" t="s">
        <v>177</v>
      </c>
      <c r="B11" s="53"/>
      <c r="C11" s="53"/>
      <c r="D11" s="391" t="s">
        <v>318</v>
      </c>
      <c r="E11" s="323" t="s">
        <v>282</v>
      </c>
      <c r="F11" s="187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</row>
    <row r="12" spans="1:24" x14ac:dyDescent="0.35">
      <c r="A12" s="52" t="s">
        <v>177</v>
      </c>
      <c r="B12" s="185" t="s">
        <v>177</v>
      </c>
      <c r="C12" s="186" t="s">
        <v>184</v>
      </c>
      <c r="D12" s="26" t="s">
        <v>21</v>
      </c>
      <c r="E12" s="27" t="s">
        <v>22</v>
      </c>
      <c r="F12" s="187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</row>
    <row r="13" spans="1:24" x14ac:dyDescent="0.35">
      <c r="A13" s="52"/>
      <c r="B13" s="185" t="s">
        <v>177</v>
      </c>
      <c r="C13" s="185"/>
      <c r="D13" s="26" t="s">
        <v>21</v>
      </c>
      <c r="E13" s="27" t="s">
        <v>429</v>
      </c>
      <c r="F13" s="187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</row>
    <row r="14" spans="1:24" x14ac:dyDescent="0.35">
      <c r="A14" s="52" t="s">
        <v>177</v>
      </c>
      <c r="B14" s="185" t="s">
        <v>177</v>
      </c>
      <c r="C14" s="186" t="s">
        <v>184</v>
      </c>
      <c r="D14" s="26" t="s">
        <v>342</v>
      </c>
      <c r="E14" s="27" t="s">
        <v>23</v>
      </c>
      <c r="F14" s="187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</row>
    <row r="15" spans="1:24" ht="21" x14ac:dyDescent="0.35">
      <c r="A15" s="52" t="s">
        <v>177</v>
      </c>
      <c r="B15" s="185" t="s">
        <v>177</v>
      </c>
      <c r="C15" s="185"/>
      <c r="D15" s="26" t="s">
        <v>345</v>
      </c>
      <c r="E15" s="27" t="s">
        <v>108</v>
      </c>
      <c r="F15" s="187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</row>
    <row r="16" spans="1:24" ht="21" x14ac:dyDescent="0.35">
      <c r="A16" s="52" t="s">
        <v>177</v>
      </c>
      <c r="B16" s="185"/>
      <c r="C16" s="185"/>
      <c r="D16" s="26" t="s">
        <v>283</v>
      </c>
      <c r="E16" s="27" t="s">
        <v>375</v>
      </c>
      <c r="F16" s="187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2" ht="25.5" customHeight="1" x14ac:dyDescent="0.35">
      <c r="A17" s="52" t="s">
        <v>177</v>
      </c>
      <c r="B17" s="124"/>
      <c r="C17" s="124"/>
      <c r="D17" s="26" t="s">
        <v>316</v>
      </c>
      <c r="E17" s="259" t="s">
        <v>103</v>
      </c>
      <c r="F17" s="187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24.75" customHeight="1" x14ac:dyDescent="0.35">
      <c r="A18" s="52" t="s">
        <v>177</v>
      </c>
      <c r="B18" s="124"/>
      <c r="C18" s="124"/>
      <c r="D18" s="26" t="s">
        <v>317</v>
      </c>
      <c r="E18" s="259" t="s">
        <v>104</v>
      </c>
      <c r="F18" s="187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</row>
    <row r="19" spans="1:22" x14ac:dyDescent="0.35">
      <c r="A19" s="52" t="s">
        <v>177</v>
      </c>
      <c r="B19" s="185" t="s">
        <v>177</v>
      </c>
      <c r="C19" s="186" t="s">
        <v>184</v>
      </c>
      <c r="D19" s="26" t="s">
        <v>7</v>
      </c>
      <c r="E19" s="27" t="s">
        <v>25</v>
      </c>
      <c r="F19" s="187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</row>
    <row r="20" spans="1:22" ht="21" x14ac:dyDescent="0.35">
      <c r="A20" s="52" t="s">
        <v>177</v>
      </c>
      <c r="B20" s="124"/>
      <c r="C20" s="124"/>
      <c r="D20" s="26" t="s">
        <v>7</v>
      </c>
      <c r="E20" s="27" t="s">
        <v>111</v>
      </c>
      <c r="F20" s="187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</row>
    <row r="21" spans="1:22" x14ac:dyDescent="0.35">
      <c r="A21" s="52" t="s">
        <v>177</v>
      </c>
      <c r="B21" s="185" t="s">
        <v>177</v>
      </c>
      <c r="C21" s="186" t="s">
        <v>184</v>
      </c>
      <c r="D21" s="26" t="s">
        <v>343</v>
      </c>
      <c r="E21" s="27" t="s">
        <v>24</v>
      </c>
      <c r="F21" s="187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</row>
    <row r="22" spans="1:22" x14ac:dyDescent="0.35">
      <c r="A22" s="185" t="s">
        <v>177</v>
      </c>
      <c r="B22" s="185" t="s">
        <v>177</v>
      </c>
      <c r="C22" s="186" t="s">
        <v>184</v>
      </c>
      <c r="D22" s="26" t="s">
        <v>60</v>
      </c>
      <c r="E22" s="27" t="s">
        <v>24</v>
      </c>
      <c r="F22" s="187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</row>
    <row r="23" spans="1:22" ht="21" x14ac:dyDescent="0.35">
      <c r="A23" s="52" t="s">
        <v>177</v>
      </c>
      <c r="B23" s="185" t="s">
        <v>177</v>
      </c>
      <c r="C23" s="185"/>
      <c r="D23" s="26" t="s">
        <v>6</v>
      </c>
      <c r="E23" s="27" t="s">
        <v>109</v>
      </c>
      <c r="F23" s="187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</row>
    <row r="24" spans="1:22" ht="21" x14ac:dyDescent="0.35">
      <c r="A24" s="52" t="s">
        <v>177</v>
      </c>
      <c r="B24" s="124"/>
      <c r="C24" s="124"/>
      <c r="D24" s="26" t="s">
        <v>344</v>
      </c>
      <c r="E24" s="27" t="s">
        <v>110</v>
      </c>
      <c r="F24" s="187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</row>
    <row r="25" spans="1:22" ht="21.75" customHeight="1" x14ac:dyDescent="0.35">
      <c r="A25" s="52" t="s">
        <v>177</v>
      </c>
      <c r="B25" s="53"/>
      <c r="C25" s="53"/>
      <c r="D25" s="392" t="s">
        <v>281</v>
      </c>
      <c r="E25" s="27" t="s">
        <v>374</v>
      </c>
      <c r="F25" s="187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</row>
    <row r="26" spans="1:22" ht="16.5" customHeight="1" x14ac:dyDescent="0.35">
      <c r="A26" s="52" t="s">
        <v>177</v>
      </c>
      <c r="B26" s="185" t="s">
        <v>177</v>
      </c>
      <c r="C26" s="186" t="s">
        <v>184</v>
      </c>
      <c r="D26" s="26" t="s">
        <v>5</v>
      </c>
      <c r="E26" s="27" t="s">
        <v>158</v>
      </c>
      <c r="F26" s="187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</row>
    <row r="27" spans="1:22" ht="16.5" customHeight="1" x14ac:dyDescent="0.35">
      <c r="A27" s="52" t="s">
        <v>177</v>
      </c>
      <c r="B27" s="124"/>
      <c r="C27" s="124"/>
      <c r="D27" s="26" t="s">
        <v>5</v>
      </c>
      <c r="E27" s="27" t="s">
        <v>159</v>
      </c>
      <c r="F27" s="187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</row>
    <row r="28" spans="1:22" ht="15.75" customHeight="1" x14ac:dyDescent="0.35">
      <c r="A28" s="52" t="s">
        <v>177</v>
      </c>
      <c r="B28" s="52" t="s">
        <v>177</v>
      </c>
      <c r="C28" s="52"/>
      <c r="D28" s="26" t="s">
        <v>237</v>
      </c>
      <c r="E28" s="27" t="s">
        <v>26</v>
      </c>
      <c r="F28" s="187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</row>
    <row r="29" spans="1:22" ht="16.5" customHeight="1" x14ac:dyDescent="0.35">
      <c r="A29" s="52" t="s">
        <v>177</v>
      </c>
      <c r="B29" s="185" t="s">
        <v>177</v>
      </c>
      <c r="C29" s="186" t="s">
        <v>184</v>
      </c>
      <c r="D29" s="26" t="s">
        <v>27</v>
      </c>
      <c r="E29" s="27" t="s">
        <v>28</v>
      </c>
      <c r="F29" s="187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</row>
    <row r="30" spans="1:22" x14ac:dyDescent="0.35">
      <c r="A30" s="52" t="s">
        <v>177</v>
      </c>
      <c r="B30" s="185" t="s">
        <v>177</v>
      </c>
      <c r="C30" s="185"/>
      <c r="D30" s="26" t="s">
        <v>1</v>
      </c>
      <c r="E30" s="27" t="s">
        <v>29</v>
      </c>
      <c r="F30" s="187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</row>
    <row r="31" spans="1:22" x14ac:dyDescent="0.35">
      <c r="A31" s="52" t="s">
        <v>177</v>
      </c>
      <c r="B31" s="185" t="s">
        <v>177</v>
      </c>
      <c r="C31" s="186" t="s">
        <v>184</v>
      </c>
      <c r="D31" s="26" t="s">
        <v>112</v>
      </c>
      <c r="E31" s="27" t="s">
        <v>30</v>
      </c>
      <c r="F31" s="187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</row>
    <row r="32" spans="1:22" x14ac:dyDescent="0.35">
      <c r="A32" s="52" t="s">
        <v>177</v>
      </c>
      <c r="B32" s="185" t="s">
        <v>177</v>
      </c>
      <c r="C32" s="186" t="s">
        <v>184</v>
      </c>
      <c r="D32" s="26" t="s">
        <v>154</v>
      </c>
      <c r="E32" s="27" t="s">
        <v>30</v>
      </c>
      <c r="F32" s="187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</row>
    <row r="33" spans="1:22" x14ac:dyDescent="0.35">
      <c r="A33" s="52" t="s">
        <v>177</v>
      </c>
      <c r="B33" s="185" t="s">
        <v>177</v>
      </c>
      <c r="C33" s="186" t="s">
        <v>184</v>
      </c>
      <c r="D33" s="26" t="s">
        <v>155</v>
      </c>
      <c r="E33" s="27" t="s">
        <v>30</v>
      </c>
      <c r="F33" s="187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22" x14ac:dyDescent="0.35">
      <c r="A34" s="52" t="s">
        <v>177</v>
      </c>
      <c r="B34" s="185" t="s">
        <v>177</v>
      </c>
      <c r="C34" s="186" t="s">
        <v>184</v>
      </c>
      <c r="D34" s="26" t="s">
        <v>113</v>
      </c>
      <c r="E34" s="27" t="s">
        <v>31</v>
      </c>
      <c r="F34" s="187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</row>
    <row r="35" spans="1:22" x14ac:dyDescent="0.35">
      <c r="A35" s="52" t="s">
        <v>177</v>
      </c>
      <c r="B35" s="185" t="s">
        <v>177</v>
      </c>
      <c r="C35" s="186" t="s">
        <v>184</v>
      </c>
      <c r="D35" s="26" t="s">
        <v>156</v>
      </c>
      <c r="E35" s="27" t="s">
        <v>31</v>
      </c>
      <c r="F35" s="187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</row>
    <row r="36" spans="1:22" x14ac:dyDescent="0.35">
      <c r="A36" s="52" t="s">
        <v>177</v>
      </c>
      <c r="B36" s="185" t="s">
        <v>177</v>
      </c>
      <c r="C36" s="186" t="s">
        <v>184</v>
      </c>
      <c r="D36" s="26" t="s">
        <v>157</v>
      </c>
      <c r="E36" s="27" t="s">
        <v>31</v>
      </c>
      <c r="F36" s="187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</row>
    <row r="37" spans="1:22" ht="25" customHeight="1" x14ac:dyDescent="0.35">
      <c r="A37" s="52" t="s">
        <v>177</v>
      </c>
      <c r="B37" s="185" t="s">
        <v>177</v>
      </c>
      <c r="C37" s="185"/>
      <c r="D37" s="26" t="s">
        <v>32</v>
      </c>
      <c r="E37" s="27" t="s">
        <v>33</v>
      </c>
      <c r="F37" s="187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</row>
    <row r="38" spans="1:22" x14ac:dyDescent="0.35">
      <c r="A38" s="52" t="s">
        <v>177</v>
      </c>
      <c r="B38" s="124"/>
      <c r="C38" s="124"/>
      <c r="D38" s="26" t="s">
        <v>34</v>
      </c>
      <c r="E38" s="27" t="s">
        <v>35</v>
      </c>
      <c r="F38" s="187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</row>
    <row r="39" spans="1:22" x14ac:dyDescent="0.35">
      <c r="A39" s="52" t="s">
        <v>177</v>
      </c>
      <c r="B39" s="185" t="s">
        <v>177</v>
      </c>
      <c r="C39" s="186" t="s">
        <v>184</v>
      </c>
      <c r="D39" s="26" t="s">
        <v>2</v>
      </c>
      <c r="E39" s="27" t="s">
        <v>36</v>
      </c>
      <c r="F39" s="187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</row>
    <row r="40" spans="1:22" ht="17.25" customHeight="1" x14ac:dyDescent="0.35">
      <c r="A40" s="108" t="s">
        <v>178</v>
      </c>
      <c r="B40" s="124"/>
      <c r="C40" s="124"/>
      <c r="D40" s="26" t="s">
        <v>64</v>
      </c>
      <c r="E40" s="27" t="s">
        <v>426</v>
      </c>
      <c r="F40" s="187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</row>
    <row r="41" spans="1:22" ht="21" x14ac:dyDescent="0.35">
      <c r="A41" s="52" t="s">
        <v>177</v>
      </c>
      <c r="B41" s="52" t="s">
        <v>177</v>
      </c>
      <c r="C41" s="52"/>
      <c r="D41" s="26" t="s">
        <v>441</v>
      </c>
      <c r="E41" s="27" t="s">
        <v>65</v>
      </c>
      <c r="F41" s="187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</row>
    <row r="42" spans="1:22" x14ac:dyDescent="0.35">
      <c r="A42" s="52" t="s">
        <v>177</v>
      </c>
      <c r="B42" s="52"/>
      <c r="C42" s="52"/>
      <c r="D42" s="26" t="s">
        <v>442</v>
      </c>
      <c r="E42" s="27" t="s">
        <v>426</v>
      </c>
      <c r="F42" s="187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</row>
    <row r="43" spans="1:22" ht="21" x14ac:dyDescent="0.35">
      <c r="A43" s="52" t="s">
        <v>177</v>
      </c>
      <c r="B43" s="52"/>
      <c r="C43" s="52"/>
      <c r="D43" s="324" t="s">
        <v>446</v>
      </c>
      <c r="E43" s="27" t="s">
        <v>445</v>
      </c>
      <c r="F43" s="187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</row>
    <row r="44" spans="1:22" ht="19.5" customHeight="1" x14ac:dyDescent="0.35">
      <c r="A44" s="53"/>
      <c r="B44" s="280" t="s">
        <v>270</v>
      </c>
      <c r="C44" s="52"/>
      <c r="D44" s="324" t="s">
        <v>298</v>
      </c>
      <c r="E44" s="27" t="s">
        <v>296</v>
      </c>
      <c r="F44" s="187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</row>
    <row r="45" spans="1:22" ht="24.75" customHeight="1" x14ac:dyDescent="0.35">
      <c r="A45" s="53"/>
      <c r="B45" s="280" t="s">
        <v>270</v>
      </c>
      <c r="C45" s="52"/>
      <c r="D45" s="325" t="s">
        <v>297</v>
      </c>
      <c r="E45" s="27" t="s">
        <v>299</v>
      </c>
      <c r="F45" s="187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</row>
    <row r="46" spans="1:22" x14ac:dyDescent="0.35">
      <c r="A46" s="53"/>
      <c r="B46" s="280" t="s">
        <v>270</v>
      </c>
      <c r="C46" s="52"/>
      <c r="D46" s="324" t="s">
        <v>319</v>
      </c>
      <c r="E46" s="27" t="s">
        <v>320</v>
      </c>
      <c r="F46" s="187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</row>
    <row r="47" spans="1:22" x14ac:dyDescent="0.35">
      <c r="A47" s="53"/>
      <c r="B47" s="53"/>
      <c r="C47" s="53"/>
      <c r="D47" s="356" t="s">
        <v>271</v>
      </c>
      <c r="E47" s="96"/>
      <c r="F47" s="187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</row>
    <row r="48" spans="1:22" x14ac:dyDescent="0.35">
      <c r="A48" s="53"/>
      <c r="B48" s="53"/>
      <c r="C48" s="53"/>
      <c r="D48" s="344" t="s">
        <v>271</v>
      </c>
      <c r="E48" s="96"/>
      <c r="F48" s="187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</row>
    <row r="49" spans="1:22" ht="15" thickBot="1" x14ac:dyDescent="0.4">
      <c r="A49" s="50"/>
      <c r="B49" s="50"/>
      <c r="C49" s="50"/>
      <c r="D49" s="28" t="s">
        <v>8</v>
      </c>
      <c r="E49" s="31" t="s">
        <v>37</v>
      </c>
      <c r="F49" s="77" t="s">
        <v>8</v>
      </c>
      <c r="G49" s="78" t="s">
        <v>8</v>
      </c>
      <c r="H49" s="78" t="s">
        <v>8</v>
      </c>
      <c r="I49" s="78" t="s">
        <v>8</v>
      </c>
      <c r="J49" s="78" t="s">
        <v>8</v>
      </c>
      <c r="K49" s="78" t="s">
        <v>8</v>
      </c>
      <c r="L49" s="78" t="s">
        <v>8</v>
      </c>
      <c r="M49" s="78" t="s">
        <v>8</v>
      </c>
      <c r="N49" s="78" t="s">
        <v>8</v>
      </c>
      <c r="O49" s="78" t="s">
        <v>8</v>
      </c>
      <c r="P49" s="78" t="s">
        <v>8</v>
      </c>
      <c r="Q49" s="78" t="s">
        <v>8</v>
      </c>
      <c r="R49" s="78" t="s">
        <v>8</v>
      </c>
      <c r="S49" s="78" t="s">
        <v>8</v>
      </c>
      <c r="T49" s="78" t="s">
        <v>8</v>
      </c>
      <c r="U49" s="78" t="s">
        <v>8</v>
      </c>
      <c r="V49" s="78" t="s">
        <v>8</v>
      </c>
    </row>
    <row r="50" spans="1:22" x14ac:dyDescent="0.35">
      <c r="A50" s="463"/>
      <c r="B50" s="463"/>
      <c r="C50" s="208"/>
      <c r="D50" s="286" t="s">
        <v>302</v>
      </c>
      <c r="E50" s="29" t="s">
        <v>38</v>
      </c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4"/>
      <c r="V50" s="154"/>
    </row>
    <row r="51" spans="1:22" ht="15" thickBot="1" x14ac:dyDescent="0.4">
      <c r="A51" s="463"/>
      <c r="B51" s="463"/>
      <c r="C51" s="208"/>
      <c r="D51" s="287">
        <f>COUNTA(F50:V50)</f>
        <v>0</v>
      </c>
      <c r="E51" s="29" t="s">
        <v>245</v>
      </c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6"/>
      <c r="V51" s="156"/>
    </row>
    <row r="52" spans="1:22" s="314" customFormat="1" x14ac:dyDescent="0.35">
      <c r="A52" s="463"/>
      <c r="B52" s="463"/>
      <c r="C52" s="208"/>
      <c r="D52" s="310"/>
      <c r="E52" s="311" t="s">
        <v>39</v>
      </c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3"/>
      <c r="V52" s="313"/>
    </row>
    <row r="53" spans="1:22" x14ac:dyDescent="0.35">
      <c r="A53" s="463"/>
      <c r="B53" s="463"/>
      <c r="C53" s="208"/>
      <c r="D53" s="290"/>
      <c r="E53" s="69" t="s">
        <v>46</v>
      </c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6"/>
      <c r="V53" s="156"/>
    </row>
    <row r="54" spans="1:22" x14ac:dyDescent="0.35">
      <c r="A54" s="463"/>
      <c r="B54" s="463"/>
      <c r="C54" s="208"/>
      <c r="D54" s="290"/>
      <c r="E54" s="69" t="s">
        <v>9</v>
      </c>
      <c r="F54" s="212"/>
      <c r="G54" s="212"/>
      <c r="H54" s="212"/>
      <c r="I54" s="212"/>
      <c r="J54" s="212"/>
      <c r="K54" s="212"/>
      <c r="L54" s="212"/>
      <c r="M54" s="212"/>
      <c r="N54" s="212" t="s">
        <v>8</v>
      </c>
      <c r="O54" s="212" t="s">
        <v>8</v>
      </c>
      <c r="P54" s="212"/>
      <c r="Q54" s="212" t="s">
        <v>8</v>
      </c>
      <c r="R54" s="212" t="s">
        <v>8</v>
      </c>
      <c r="S54" s="212" t="s">
        <v>8</v>
      </c>
      <c r="T54" s="212" t="s">
        <v>8</v>
      </c>
      <c r="U54" s="274" t="s">
        <v>8</v>
      </c>
      <c r="V54" s="274" t="s">
        <v>8</v>
      </c>
    </row>
    <row r="55" spans="1:22" x14ac:dyDescent="0.35">
      <c r="A55" s="463"/>
      <c r="B55" s="463"/>
      <c r="C55" s="208"/>
      <c r="D55" s="290"/>
      <c r="E55" s="29" t="s">
        <v>10</v>
      </c>
      <c r="F55" s="275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7"/>
      <c r="V55" s="277"/>
    </row>
    <row r="56" spans="1:22" x14ac:dyDescent="0.35">
      <c r="A56" s="463"/>
      <c r="B56" s="463"/>
      <c r="C56" s="208"/>
      <c r="D56" s="290"/>
      <c r="E56" s="29" t="s">
        <v>40</v>
      </c>
      <c r="F56" s="278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9"/>
      <c r="V56" s="279"/>
    </row>
    <row r="57" spans="1:22" ht="22.5" customHeight="1" x14ac:dyDescent="0.35">
      <c r="A57" s="463"/>
      <c r="B57" s="463"/>
      <c r="C57" s="208"/>
      <c r="D57" s="468" t="s">
        <v>132</v>
      </c>
      <c r="E57" s="34" t="s">
        <v>11</v>
      </c>
      <c r="F57" s="158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60"/>
      <c r="V57" s="160"/>
    </row>
    <row r="58" spans="1:22" x14ac:dyDescent="0.35">
      <c r="A58" s="463"/>
      <c r="B58" s="463"/>
      <c r="C58" s="208"/>
      <c r="D58" s="468"/>
      <c r="E58" s="34" t="s">
        <v>42</v>
      </c>
      <c r="F58" s="158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60"/>
      <c r="V58" s="160"/>
    </row>
    <row r="59" spans="1:22" x14ac:dyDescent="0.35">
      <c r="A59" s="463"/>
      <c r="B59" s="463"/>
      <c r="C59" s="208"/>
      <c r="D59" s="468"/>
      <c r="E59" s="251" t="s">
        <v>136</v>
      </c>
      <c r="F59" s="158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60"/>
      <c r="V59" s="160"/>
    </row>
    <row r="60" spans="1:22" ht="21" x14ac:dyDescent="0.35">
      <c r="A60" s="463"/>
      <c r="B60" s="463"/>
      <c r="C60" s="208"/>
      <c r="D60" s="290" t="s">
        <v>236</v>
      </c>
      <c r="E60" s="29" t="s">
        <v>41</v>
      </c>
      <c r="F60" s="158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60"/>
      <c r="V60" s="160"/>
    </row>
    <row r="61" spans="1:22" x14ac:dyDescent="0.35">
      <c r="A61" s="463"/>
      <c r="B61" s="463"/>
      <c r="C61" s="208"/>
      <c r="D61" s="290"/>
      <c r="E61" s="29" t="s">
        <v>43</v>
      </c>
      <c r="F61" s="158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60"/>
      <c r="V61" s="160"/>
    </row>
    <row r="62" spans="1:22" x14ac:dyDescent="0.35">
      <c r="A62" s="463"/>
      <c r="B62" s="463"/>
      <c r="C62" s="208"/>
      <c r="D62" s="469" t="s">
        <v>341</v>
      </c>
      <c r="E62" s="29" t="s">
        <v>45</v>
      </c>
      <c r="F62" s="158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60"/>
      <c r="V62" s="160"/>
    </row>
    <row r="63" spans="1:22" x14ac:dyDescent="0.35">
      <c r="A63" s="463"/>
      <c r="B63" s="463"/>
      <c r="C63" s="208"/>
      <c r="D63" s="469"/>
      <c r="E63" s="29" t="s">
        <v>44</v>
      </c>
      <c r="F63" s="158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60"/>
      <c r="V63" s="160"/>
    </row>
    <row r="64" spans="1:22" hidden="1" x14ac:dyDescent="0.35">
      <c r="A64" s="463"/>
      <c r="B64" s="463"/>
      <c r="C64" s="208"/>
      <c r="E64" s="29" t="s">
        <v>273</v>
      </c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</row>
    <row r="65" spans="1:22" hidden="1" x14ac:dyDescent="0.35">
      <c r="A65" s="463"/>
      <c r="B65" s="463"/>
      <c r="C65" s="208"/>
      <c r="E65" s="180" t="s">
        <v>194</v>
      </c>
      <c r="F65" s="153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213"/>
      <c r="V65" s="213"/>
    </row>
    <row r="66" spans="1:22" x14ac:dyDescent="0.35">
      <c r="A66" s="464"/>
      <c r="B66" s="464"/>
      <c r="C66" s="331"/>
      <c r="D66" s="291"/>
      <c r="E66" s="30" t="s">
        <v>47</v>
      </c>
      <c r="F66" s="151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</row>
    <row r="67" spans="1:22" ht="20.399999999999999" customHeight="1" x14ac:dyDescent="0.35">
      <c r="A67" s="354"/>
      <c r="B67" s="354"/>
      <c r="C67" s="354"/>
      <c r="D67" s="355"/>
      <c r="E67" s="325" t="s">
        <v>437</v>
      </c>
      <c r="F67" s="301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</row>
    <row r="68" spans="1:22" ht="21.5" thickBot="1" x14ac:dyDescent="0.4">
      <c r="A68" s="354"/>
      <c r="B68" s="354"/>
      <c r="C68" s="354"/>
      <c r="D68" s="357" t="s">
        <v>380</v>
      </c>
      <c r="E68" s="118" t="s">
        <v>379</v>
      </c>
      <c r="F68" s="301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</row>
    <row r="69" spans="1:22" ht="15" thickBot="1" x14ac:dyDescent="0.4">
      <c r="A69" s="458" t="s">
        <v>356</v>
      </c>
      <c r="B69" s="459"/>
      <c r="C69" s="459"/>
      <c r="D69" s="460"/>
      <c r="E69" s="459"/>
      <c r="F69" s="459"/>
      <c r="G69" s="459"/>
      <c r="H69" s="459"/>
      <c r="I69" s="459"/>
      <c r="J69" s="459"/>
      <c r="K69" s="461"/>
    </row>
    <row r="70" spans="1:22" x14ac:dyDescent="0.35">
      <c r="E70" s="183"/>
      <c r="F70" s="183"/>
      <c r="G70" s="183"/>
      <c r="H70" s="183"/>
      <c r="I70" s="183"/>
      <c r="J70" s="183"/>
    </row>
    <row r="71" spans="1:22" x14ac:dyDescent="0.35">
      <c r="B71" s="146"/>
      <c r="C71" s="338"/>
      <c r="D71" s="144" t="s">
        <v>90</v>
      </c>
      <c r="E71" s="457" t="s">
        <v>274</v>
      </c>
      <c r="F71" s="184"/>
      <c r="G71" s="184"/>
      <c r="H71" s="184"/>
      <c r="I71" s="184"/>
      <c r="J71" s="184"/>
    </row>
    <row r="72" spans="1:22" x14ac:dyDescent="0.35">
      <c r="B72" s="143"/>
      <c r="C72" s="339"/>
      <c r="D72" s="142" t="s">
        <v>89</v>
      </c>
      <c r="E72" s="457"/>
      <c r="F72" s="184"/>
      <c r="G72" s="184"/>
      <c r="H72" s="184"/>
      <c r="I72" s="184"/>
      <c r="J72" s="184"/>
    </row>
    <row r="73" spans="1:22" x14ac:dyDescent="0.35">
      <c r="B73" s="145"/>
      <c r="C73" s="340"/>
      <c r="D73" s="142" t="s">
        <v>193</v>
      </c>
    </row>
  </sheetData>
  <sheetProtection algorithmName="SHA-512" hashValue="fc7oBIaqIfHr27L/Hdd+e7sx85jlgKItSk5UeFPmjgcm0Dew9YV9XQGWCf8Mm4XoNCoVC6aYkQDIfw7Fuh4oGw==" saltValue="i1iRqam076SCTzAhHJwAnA==" spinCount="100000" sheet="1" formatCells="0" insertColumns="0"/>
  <mergeCells count="9">
    <mergeCell ref="E71:E72"/>
    <mergeCell ref="A69:K69"/>
    <mergeCell ref="O1:P1"/>
    <mergeCell ref="A50:B66"/>
    <mergeCell ref="F1:G1"/>
    <mergeCell ref="H1:J1"/>
    <mergeCell ref="D57:D59"/>
    <mergeCell ref="D62:D63"/>
    <mergeCell ref="A1:C1"/>
  </mergeCells>
  <phoneticPr fontId="2" type="noConversion"/>
  <conditionalFormatting sqref="D47:D48">
    <cfRule type="expression" dxfId="49" priority="1">
      <formula>(COUNTBLANK(F47:AC47)&lt;COLUMNS(F47:AC47))</formula>
    </cfRule>
    <cfRule type="containsText" dxfId="48" priority="2" operator="containsText" text="Nazwa analizy">
      <formula>NOT(ISERROR(SEARCH("Nazwa analizy",D47)))</formula>
    </cfRule>
    <cfRule type="notContainsBlanks" dxfId="47" priority="3">
      <formula>LEN(TRIM(D47))&gt;0</formula>
    </cfRule>
  </conditionalFormatting>
  <conditionalFormatting sqref="F50:V50">
    <cfRule type="expression" dxfId="46" priority="39" stopIfTrue="1">
      <formula>(COUNTBLANK(F3:F48)&lt;ROWS(F3:F48))</formula>
    </cfRule>
  </conditionalFormatting>
  <dataValidations xWindow="1206" yWindow="872" count="1">
    <dataValidation type="date" allowBlank="1" showInputMessage="1" showErrorMessage="1" prompt="DD.MM.RR" sqref="F54:V56" xr:uid="{70FDE0A1-2FD9-403A-85C4-E4B8D596B4B2}">
      <formula1>43831</formula1>
      <formula2>54789</formula2>
    </dataValidation>
  </dataValidations>
  <pageMargins left="0.70866141732283461" right="0.70866141732283461" top="0.74803149606299213" bottom="0.74803149606299213" header="0.31496062992125984" footer="0.31496062992125984"/>
  <pageSetup paperSize="9" scale="41" fitToWidth="0" orientation="landscape" r:id="rId1"/>
  <headerFooter>
    <oddHeader>&amp;LPZ - oddział Poznań
KRK - oddział Kraków
WAW - oddział Warszawa
Wybrane metody prosze zaznaczyć za pomocą: X
&amp;C&amp;"Calibri,Pogrubiony"&amp;16&amp;K005387Mikrobiologia żywności</oddHeader>
    <oddFooter>&amp;R&amp;P/&amp;N</oddFooter>
  </headerFooter>
  <rowBreaks count="1" manualBreakCount="1">
    <brk id="68" max="20" man="1"/>
  </rowBreaks>
  <colBreaks count="2" manualBreakCount="2">
    <brk id="11" max="1048575" man="1"/>
    <brk id="22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1625600</xdr:colOff>
                    <xdr:row>66</xdr:row>
                    <xdr:rowOff>38100</xdr:rowOff>
                  </from>
                  <to>
                    <xdr:col>4</xdr:col>
                    <xdr:colOff>2882900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1600200</xdr:colOff>
                    <xdr:row>67</xdr:row>
                    <xdr:rowOff>44450</xdr:rowOff>
                  </from>
                  <to>
                    <xdr:col>4</xdr:col>
                    <xdr:colOff>2978150</xdr:colOff>
                    <xdr:row>67</xdr:row>
                    <xdr:rowOff>222250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206" yWindow="872" count="2">
        <x14:dataValidation type="list" allowBlank="1" showInputMessage="1" showErrorMessage="1" error="Akcetowalna wartośc komórki to x lub puste" prompt="wybrać z listy X lub zostawić puste" xr:uid="{424F21FA-1D9E-4C5D-B8C5-22A0EE71DB27}">
          <x14:formula1>
            <xm:f>Arkusz2!$D$6:$D$7</xm:f>
          </x14:formula1>
          <xm:sqref>F3:V48</xm:sqref>
        </x14:dataValidation>
        <x14:dataValidation type="list" allowBlank="1" showInputMessage="1" showErrorMessage="1" prompt="Wybrać z listy rozwijanej" xr:uid="{0C3457B0-8370-4A07-8D79-5F77DB78A61B}">
          <x14:formula1>
            <xm:f>Arkusz2!$A$6:$A$29</xm:f>
          </x14:formula1>
          <xm:sqref>F64:V64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2BFA-D698-4340-9AAD-215E6187B6F8}">
  <sheetPr codeName="Arkusz5">
    <tabColor theme="9" tint="-0.249977111117893"/>
    <pageSetUpPr fitToPage="1"/>
  </sheetPr>
  <dimension ref="A1:AA64"/>
  <sheetViews>
    <sheetView zoomScaleNormal="100" zoomScaleSheetLayoutView="55" zoomScalePageLayoutView="40" workbookViewId="0">
      <selection activeCell="C28" sqref="C28:C29"/>
    </sheetView>
  </sheetViews>
  <sheetFormatPr defaultColWidth="8.81640625" defaultRowHeight="14.5" x14ac:dyDescent="0.35"/>
  <cols>
    <col min="1" max="2" width="4.1796875" style="55" customWidth="1"/>
    <col min="3" max="3" width="4.81640625" style="55" customWidth="1"/>
    <col min="4" max="4" width="40.54296875" style="35" customWidth="1"/>
    <col min="5" max="5" width="46.1796875" style="36" customWidth="1"/>
    <col min="6" max="6" width="16.81640625" style="32" customWidth="1"/>
    <col min="7" max="7" width="17.81640625" style="32" customWidth="1"/>
    <col min="8" max="8" width="16.54296875" style="32" customWidth="1"/>
    <col min="9" max="9" width="16.81640625" style="32" customWidth="1"/>
    <col min="10" max="24" width="16.453125" style="32" customWidth="1"/>
    <col min="25" max="25" width="15.1796875" style="32" customWidth="1"/>
    <col min="26" max="26" width="8.81640625" customWidth="1"/>
    <col min="27" max="16384" width="8.81640625" style="32"/>
  </cols>
  <sheetData>
    <row r="1" spans="1:26" s="54" customFormat="1" ht="14.25" customHeight="1" x14ac:dyDescent="0.35">
      <c r="A1" s="470" t="s">
        <v>61</v>
      </c>
      <c r="B1" s="471"/>
      <c r="C1" s="472"/>
      <c r="D1" s="58" t="s">
        <v>12</v>
      </c>
      <c r="E1" s="88">
        <f>'Dane ogólne'!$D$2</f>
        <v>0</v>
      </c>
      <c r="F1" s="66" t="s">
        <v>161</v>
      </c>
      <c r="G1" s="67"/>
      <c r="H1" s="473" t="s">
        <v>165</v>
      </c>
      <c r="I1" s="473"/>
      <c r="J1" s="473"/>
      <c r="K1" s="102">
        <f>ROW(E37)</f>
        <v>37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55"/>
    </row>
    <row r="2" spans="1:26" s="216" customFormat="1" x14ac:dyDescent="0.35">
      <c r="A2" s="342" t="s">
        <v>99</v>
      </c>
      <c r="B2" s="342" t="s">
        <v>100</v>
      </c>
      <c r="C2" s="332" t="s">
        <v>354</v>
      </c>
      <c r="D2" s="107" t="s">
        <v>13</v>
      </c>
      <c r="E2" s="214" t="s">
        <v>225</v>
      </c>
      <c r="F2" s="215">
        <f>F37</f>
        <v>0</v>
      </c>
      <c r="G2" s="215">
        <f t="shared" ref="G2:Y2" si="0">G37</f>
        <v>0</v>
      </c>
      <c r="H2" s="215">
        <f t="shared" si="0"/>
        <v>0</v>
      </c>
      <c r="I2" s="215">
        <f t="shared" si="0"/>
        <v>0</v>
      </c>
      <c r="J2" s="215">
        <f t="shared" si="0"/>
        <v>0</v>
      </c>
      <c r="K2" s="215">
        <f t="shared" si="0"/>
        <v>0</v>
      </c>
      <c r="L2" s="215">
        <f t="shared" si="0"/>
        <v>0</v>
      </c>
      <c r="M2" s="215">
        <f t="shared" si="0"/>
        <v>0</v>
      </c>
      <c r="N2" s="215">
        <f t="shared" si="0"/>
        <v>0</v>
      </c>
      <c r="O2" s="215">
        <f t="shared" si="0"/>
        <v>0</v>
      </c>
      <c r="P2" s="215">
        <f t="shared" si="0"/>
        <v>0</v>
      </c>
      <c r="Q2" s="215">
        <f t="shared" si="0"/>
        <v>0</v>
      </c>
      <c r="R2" s="215">
        <f t="shared" si="0"/>
        <v>0</v>
      </c>
      <c r="S2" s="215">
        <f t="shared" si="0"/>
        <v>0</v>
      </c>
      <c r="T2" s="215">
        <f t="shared" si="0"/>
        <v>0</v>
      </c>
      <c r="U2" s="215">
        <f t="shared" si="0"/>
        <v>0</v>
      </c>
      <c r="V2" s="215">
        <f t="shared" si="0"/>
        <v>0</v>
      </c>
      <c r="W2" s="215">
        <f t="shared" si="0"/>
        <v>0</v>
      </c>
      <c r="X2" s="215">
        <f t="shared" si="0"/>
        <v>0</v>
      </c>
      <c r="Y2" s="215">
        <f t="shared" si="0"/>
        <v>0</v>
      </c>
      <c r="Z2" s="233"/>
    </row>
    <row r="3" spans="1:26" ht="22" customHeight="1" x14ac:dyDescent="0.35">
      <c r="A3" s="49" t="s">
        <v>177</v>
      </c>
      <c r="B3" s="49" t="s">
        <v>177</v>
      </c>
      <c r="C3" s="87" t="s">
        <v>184</v>
      </c>
      <c r="D3" s="23" t="s">
        <v>14</v>
      </c>
      <c r="E3" s="22" t="s">
        <v>183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</row>
    <row r="4" spans="1:26" x14ac:dyDescent="0.35">
      <c r="A4" s="49" t="s">
        <v>177</v>
      </c>
      <c r="B4" s="49" t="s">
        <v>177</v>
      </c>
      <c r="C4" s="87" t="s">
        <v>184</v>
      </c>
      <c r="D4" s="23" t="s">
        <v>3</v>
      </c>
      <c r="E4" s="22" t="s">
        <v>16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</row>
    <row r="5" spans="1:26" ht="20.25" customHeight="1" x14ac:dyDescent="0.35">
      <c r="A5" s="49" t="s">
        <v>177</v>
      </c>
      <c r="B5" s="49" t="s">
        <v>177</v>
      </c>
      <c r="C5" s="87" t="s">
        <v>184</v>
      </c>
      <c r="D5" s="23" t="s">
        <v>172</v>
      </c>
      <c r="E5" s="22" t="s">
        <v>376</v>
      </c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pans="1:26" x14ac:dyDescent="0.35">
      <c r="A6" s="109" t="s">
        <v>178</v>
      </c>
      <c r="B6" s="49"/>
      <c r="C6" s="336"/>
      <c r="D6" s="23" t="s">
        <v>62</v>
      </c>
      <c r="E6" s="22" t="s">
        <v>17</v>
      </c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</row>
    <row r="7" spans="1:26" x14ac:dyDescent="0.35">
      <c r="A7" s="49" t="s">
        <v>177</v>
      </c>
      <c r="B7" s="49" t="s">
        <v>177</v>
      </c>
      <c r="C7" s="87" t="s">
        <v>184</v>
      </c>
      <c r="D7" s="23" t="s">
        <v>18</v>
      </c>
      <c r="E7" s="22" t="s">
        <v>19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</row>
    <row r="8" spans="1:26" ht="19.25" customHeight="1" x14ac:dyDescent="0.35">
      <c r="A8" s="49" t="s">
        <v>177</v>
      </c>
      <c r="B8" s="49" t="s">
        <v>177</v>
      </c>
      <c r="C8" s="87" t="s">
        <v>184</v>
      </c>
      <c r="D8" s="23" t="s">
        <v>171</v>
      </c>
      <c r="E8" s="22" t="s">
        <v>377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spans="1:26" ht="20.25" customHeight="1" x14ac:dyDescent="0.35">
      <c r="A9" s="109" t="s">
        <v>178</v>
      </c>
      <c r="B9" s="49"/>
      <c r="C9" s="336"/>
      <c r="D9" s="23" t="s">
        <v>4</v>
      </c>
      <c r="E9" s="22" t="s">
        <v>20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</row>
    <row r="10" spans="1:26" ht="35.25" customHeight="1" x14ac:dyDescent="0.35">
      <c r="A10" s="49" t="s">
        <v>177</v>
      </c>
      <c r="B10" s="49"/>
      <c r="C10" s="336"/>
      <c r="D10" s="23" t="s">
        <v>290</v>
      </c>
      <c r="E10" s="258" t="s">
        <v>282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spans="1:26" x14ac:dyDescent="0.35">
      <c r="A11" s="49" t="s">
        <v>177</v>
      </c>
      <c r="B11" s="49" t="s">
        <v>177</v>
      </c>
      <c r="C11" s="87" t="s">
        <v>184</v>
      </c>
      <c r="D11" s="23" t="s">
        <v>21</v>
      </c>
      <c r="E11" s="22" t="s">
        <v>22</v>
      </c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spans="1:26" x14ac:dyDescent="0.35">
      <c r="A12" s="49"/>
      <c r="B12" s="49" t="s">
        <v>177</v>
      </c>
      <c r="C12" s="49"/>
      <c r="D12" s="23" t="s">
        <v>21</v>
      </c>
      <c r="E12" s="22" t="s">
        <v>429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</row>
    <row r="13" spans="1:26" x14ac:dyDescent="0.35">
      <c r="A13" s="49" t="s">
        <v>177</v>
      </c>
      <c r="B13" s="49" t="s">
        <v>177</v>
      </c>
      <c r="C13" s="87" t="s">
        <v>184</v>
      </c>
      <c r="D13" s="23" t="s">
        <v>0</v>
      </c>
      <c r="E13" s="22" t="s">
        <v>23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spans="1:26" ht="21" x14ac:dyDescent="0.35">
      <c r="A14" s="49" t="s">
        <v>177</v>
      </c>
      <c r="B14" s="49" t="s">
        <v>177</v>
      </c>
      <c r="C14" s="336"/>
      <c r="D14" s="23" t="s">
        <v>173</v>
      </c>
      <c r="E14" s="22" t="s">
        <v>108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</row>
    <row r="15" spans="1:26" ht="21" x14ac:dyDescent="0.35">
      <c r="A15" s="49" t="s">
        <v>177</v>
      </c>
      <c r="B15" s="63"/>
      <c r="C15" s="336"/>
      <c r="D15" s="23" t="s">
        <v>280</v>
      </c>
      <c r="E15" s="25" t="s">
        <v>384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</row>
    <row r="16" spans="1:26" x14ac:dyDescent="0.35">
      <c r="A16" s="49" t="s">
        <v>177</v>
      </c>
      <c r="B16" s="49"/>
      <c r="C16" s="87" t="s">
        <v>184</v>
      </c>
      <c r="D16" s="23" t="s">
        <v>7</v>
      </c>
      <c r="E16" s="22" t="s">
        <v>25</v>
      </c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35">
      <c r="A17" s="49" t="s">
        <v>177</v>
      </c>
      <c r="B17" s="49" t="s">
        <v>177</v>
      </c>
      <c r="C17" s="87" t="s">
        <v>184</v>
      </c>
      <c r="D17" s="23" t="s">
        <v>6</v>
      </c>
      <c r="E17" s="22" t="s">
        <v>24</v>
      </c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</row>
    <row r="18" spans="1:25" ht="21" x14ac:dyDescent="0.35">
      <c r="A18" s="49" t="s">
        <v>177</v>
      </c>
      <c r="B18" s="49" t="s">
        <v>177</v>
      </c>
      <c r="C18" s="336"/>
      <c r="D18" s="23" t="s">
        <v>6</v>
      </c>
      <c r="E18" s="22" t="s">
        <v>109</v>
      </c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</row>
    <row r="19" spans="1:25" x14ac:dyDescent="0.35">
      <c r="A19" s="49" t="s">
        <v>177</v>
      </c>
      <c r="B19" s="49" t="s">
        <v>177</v>
      </c>
      <c r="C19" s="87" t="s">
        <v>184</v>
      </c>
      <c r="D19" s="23" t="s">
        <v>60</v>
      </c>
      <c r="E19" s="22" t="s">
        <v>24</v>
      </c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</row>
    <row r="20" spans="1:25" ht="21" x14ac:dyDescent="0.35">
      <c r="A20" s="49" t="s">
        <v>177</v>
      </c>
      <c r="B20" s="63"/>
      <c r="C20" s="336"/>
      <c r="D20" s="391" t="s">
        <v>281</v>
      </c>
      <c r="E20" s="25" t="s">
        <v>374</v>
      </c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</row>
    <row r="21" spans="1:25" x14ac:dyDescent="0.35">
      <c r="A21" s="49" t="s">
        <v>177</v>
      </c>
      <c r="B21" s="49" t="s">
        <v>177</v>
      </c>
      <c r="C21" s="87" t="s">
        <v>184</v>
      </c>
      <c r="D21" s="23" t="s">
        <v>5</v>
      </c>
      <c r="E21" s="22" t="s">
        <v>158</v>
      </c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</row>
    <row r="22" spans="1:25" ht="15" customHeight="1" x14ac:dyDescent="0.35">
      <c r="A22" s="49" t="s">
        <v>177</v>
      </c>
      <c r="B22" s="49"/>
      <c r="C22" s="336"/>
      <c r="D22" s="23" t="s">
        <v>5</v>
      </c>
      <c r="E22" s="22" t="s">
        <v>159</v>
      </c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</row>
    <row r="23" spans="1:25" ht="15" customHeight="1" x14ac:dyDescent="0.35">
      <c r="A23" s="57"/>
      <c r="B23" s="49" t="s">
        <v>177</v>
      </c>
      <c r="C23" s="336"/>
      <c r="D23" s="23" t="s">
        <v>181</v>
      </c>
      <c r="E23" s="24" t="s">
        <v>26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</row>
    <row r="24" spans="1:25" x14ac:dyDescent="0.35">
      <c r="A24" s="49" t="s">
        <v>177</v>
      </c>
      <c r="B24" s="49" t="s">
        <v>177</v>
      </c>
      <c r="C24" s="87" t="s">
        <v>184</v>
      </c>
      <c r="D24" s="23" t="s">
        <v>114</v>
      </c>
      <c r="E24" s="22" t="s">
        <v>30</v>
      </c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</row>
    <row r="25" spans="1:25" x14ac:dyDescent="0.35">
      <c r="A25" s="49" t="s">
        <v>177</v>
      </c>
      <c r="B25" s="49" t="s">
        <v>177</v>
      </c>
      <c r="C25" s="87" t="s">
        <v>184</v>
      </c>
      <c r="D25" s="391" t="s">
        <v>154</v>
      </c>
      <c r="E25" s="22" t="s">
        <v>30</v>
      </c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</row>
    <row r="26" spans="1:25" x14ac:dyDescent="0.35">
      <c r="A26" s="49" t="s">
        <v>177</v>
      </c>
      <c r="B26" s="49" t="s">
        <v>177</v>
      </c>
      <c r="C26" s="87" t="s">
        <v>184</v>
      </c>
      <c r="D26" s="391" t="s">
        <v>155</v>
      </c>
      <c r="E26" s="22" t="s">
        <v>30</v>
      </c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</row>
    <row r="27" spans="1:25" x14ac:dyDescent="0.35">
      <c r="A27" s="49" t="s">
        <v>177</v>
      </c>
      <c r="B27" s="49"/>
      <c r="C27" s="336"/>
      <c r="D27" s="23" t="s">
        <v>447</v>
      </c>
      <c r="E27" s="22" t="s">
        <v>35</v>
      </c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</row>
    <row r="28" spans="1:25" x14ac:dyDescent="0.35">
      <c r="A28" s="49" t="s">
        <v>177</v>
      </c>
      <c r="B28" s="49" t="s">
        <v>177</v>
      </c>
      <c r="C28" s="87" t="s">
        <v>184</v>
      </c>
      <c r="D28" s="23" t="s">
        <v>2</v>
      </c>
      <c r="E28" s="22" t="s">
        <v>36</v>
      </c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</row>
    <row r="29" spans="1:25" x14ac:dyDescent="0.35">
      <c r="A29" s="49" t="s">
        <v>177</v>
      </c>
      <c r="B29" s="49" t="s">
        <v>177</v>
      </c>
      <c r="C29" s="87" t="s">
        <v>184</v>
      </c>
      <c r="D29" s="23" t="s">
        <v>27</v>
      </c>
      <c r="E29" s="22" t="s">
        <v>28</v>
      </c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</row>
    <row r="30" spans="1:25" ht="25" customHeight="1" x14ac:dyDescent="0.35">
      <c r="A30" s="109" t="s">
        <v>178</v>
      </c>
      <c r="B30" s="57"/>
      <c r="C30" s="336"/>
      <c r="D30" s="23" t="s">
        <v>63</v>
      </c>
      <c r="E30" s="22" t="s">
        <v>180</v>
      </c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</row>
    <row r="31" spans="1:25" ht="17.25" customHeight="1" x14ac:dyDescent="0.35">
      <c r="A31" s="49" t="s">
        <v>177</v>
      </c>
      <c r="B31" s="57"/>
      <c r="C31" s="336"/>
      <c r="D31" s="391" t="s">
        <v>443</v>
      </c>
      <c r="E31" s="24" t="s">
        <v>426</v>
      </c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</row>
    <row r="32" spans="1:25" ht="24.75" customHeight="1" x14ac:dyDescent="0.35">
      <c r="A32" s="49" t="s">
        <v>177</v>
      </c>
      <c r="B32" s="49" t="s">
        <v>177</v>
      </c>
      <c r="C32" s="319"/>
      <c r="D32" s="391" t="s">
        <v>427</v>
      </c>
      <c r="E32" s="24" t="s">
        <v>382</v>
      </c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</row>
    <row r="33" spans="1:27" ht="26.25" customHeight="1" x14ac:dyDescent="0.35">
      <c r="A33" s="49" t="s">
        <v>177</v>
      </c>
      <c r="B33" s="49" t="s">
        <v>177</v>
      </c>
      <c r="C33" s="319"/>
      <c r="D33" s="23" t="s">
        <v>428</v>
      </c>
      <c r="E33" s="22" t="s">
        <v>383</v>
      </c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</row>
    <row r="34" spans="1:27" ht="21" customHeight="1" x14ac:dyDescent="0.35">
      <c r="A34" s="49"/>
      <c r="B34" s="49"/>
      <c r="C34" s="336"/>
      <c r="D34" s="206" t="s">
        <v>271</v>
      </c>
      <c r="E34" s="97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</row>
    <row r="35" spans="1:27" ht="20.25" customHeight="1" x14ac:dyDescent="0.35">
      <c r="A35" s="57"/>
      <c r="B35" s="57"/>
      <c r="C35" s="336"/>
      <c r="D35" s="206" t="s">
        <v>271</v>
      </c>
      <c r="E35" s="97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</row>
    <row r="36" spans="1:27" s="55" customFormat="1" ht="15" thickBot="1" x14ac:dyDescent="0.4">
      <c r="A36" s="64"/>
      <c r="B36" s="337"/>
      <c r="C36" s="63"/>
      <c r="D36" s="61" t="s">
        <v>8</v>
      </c>
      <c r="E36" s="49" t="s">
        <v>37</v>
      </c>
      <c r="F36" s="79" t="s">
        <v>8</v>
      </c>
      <c r="G36" s="79" t="s">
        <v>8</v>
      </c>
      <c r="H36" s="79" t="s">
        <v>8</v>
      </c>
      <c r="I36" s="79" t="s">
        <v>8</v>
      </c>
      <c r="J36" s="79" t="s">
        <v>8</v>
      </c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 t="s">
        <v>8</v>
      </c>
    </row>
    <row r="37" spans="1:27" s="233" customFormat="1" x14ac:dyDescent="0.35">
      <c r="A37" s="221"/>
      <c r="B37" s="231"/>
      <c r="C37" s="222"/>
      <c r="D37" s="316" t="s">
        <v>302</v>
      </c>
      <c r="E37" s="232" t="s">
        <v>38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</row>
    <row r="38" spans="1:27" ht="15" thickBot="1" x14ac:dyDescent="0.4">
      <c r="A38" s="65"/>
      <c r="B38" s="363"/>
      <c r="C38" s="365"/>
      <c r="D38" s="317">
        <f>COUNTA(F37:Y37)</f>
        <v>0</v>
      </c>
      <c r="E38" s="29" t="s">
        <v>245</v>
      </c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</row>
    <row r="39" spans="1:27" s="220" customFormat="1" x14ac:dyDescent="0.35">
      <c r="A39" s="234"/>
      <c r="B39" s="364"/>
      <c r="C39" s="366"/>
      <c r="E39" s="70" t="s">
        <v>288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20"/>
    </row>
    <row r="40" spans="1:27" s="220" customFormat="1" x14ac:dyDescent="0.35">
      <c r="A40" s="234"/>
      <c r="B40" s="364"/>
      <c r="C40" s="366"/>
      <c r="E40" s="34" t="s">
        <v>66</v>
      </c>
      <c r="F40" s="170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20"/>
    </row>
    <row r="41" spans="1:27" s="220" customFormat="1" x14ac:dyDescent="0.35">
      <c r="A41" s="234"/>
      <c r="B41" s="364"/>
      <c r="C41" s="366"/>
      <c r="E41" s="34" t="s">
        <v>41</v>
      </c>
      <c r="F41" s="170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20"/>
    </row>
    <row r="42" spans="1:27" s="220" customFormat="1" x14ac:dyDescent="0.35">
      <c r="A42" s="234"/>
      <c r="B42" s="364"/>
      <c r="C42" s="366"/>
      <c r="D42" s="288"/>
      <c r="E42" s="34" t="s">
        <v>40</v>
      </c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120"/>
    </row>
    <row r="43" spans="1:27" s="220" customFormat="1" x14ac:dyDescent="0.35">
      <c r="A43" s="234"/>
      <c r="B43" s="364"/>
      <c r="C43" s="366"/>
      <c r="D43" s="474" t="s">
        <v>435</v>
      </c>
      <c r="E43" s="34" t="s">
        <v>11</v>
      </c>
      <c r="F43" s="170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20"/>
    </row>
    <row r="44" spans="1:27" s="220" customFormat="1" x14ac:dyDescent="0.35">
      <c r="A44" s="234"/>
      <c r="B44" s="364"/>
      <c r="C44" s="366"/>
      <c r="D44" s="475"/>
      <c r="E44" s="34" t="s">
        <v>42</v>
      </c>
      <c r="F44" s="170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20"/>
    </row>
    <row r="45" spans="1:27" s="220" customFormat="1" x14ac:dyDescent="0.35">
      <c r="A45" s="234"/>
      <c r="B45" s="364"/>
      <c r="C45" s="366"/>
      <c r="D45" s="476"/>
      <c r="E45" s="34" t="s">
        <v>43</v>
      </c>
      <c r="F45" s="235" t="str">
        <f>IF(AND('Dane ogólne'!$B$20,'Dane ogólne'!$C$20),"błąd",IF(OR('Dane ogólne'!$C$20,'Dane ogólne'!$C$21,'Dane ogólne'!$C$22),"ALS",IF(OR('Dane ogólne'!$B$20,'Dane ogólne'!$B$21,'Dane ogólne'!$B$22),"klient","-")))</f>
        <v>-</v>
      </c>
      <c r="G45" s="235" t="str">
        <f>IF(AND('Dane ogólne'!$B$20,'Dane ogólne'!$C$20),"błąd",IF(OR('Dane ogólne'!$C$20,'Dane ogólne'!$C$21),"ALS",IF(OR('Dane ogólne'!$B$20,'Dane ogólne'!$B$21),"klient","-")))</f>
        <v>-</v>
      </c>
      <c r="H45" s="235" t="str">
        <f>IF(AND('Dane ogólne'!$B$20,'Dane ogólne'!$C$20),"błąd",IF(OR('Dane ogólne'!$C$20,'Dane ogólne'!$C$21),"ALS",IF(OR('Dane ogólne'!$B$20,'Dane ogólne'!$B$21),"klient","-")))</f>
        <v>-</v>
      </c>
      <c r="I45" s="235" t="str">
        <f>IF(AND('Dane ogólne'!$B$20,'Dane ogólne'!$C$20),"błąd",IF(OR('Dane ogólne'!$C$20,'Dane ogólne'!$C$21),"ALS",IF(OR('Dane ogólne'!$B$20,'Dane ogólne'!$B$21),"klient","-")))</f>
        <v>-</v>
      </c>
      <c r="J45" s="235" t="str">
        <f>IF(AND('Dane ogólne'!$B$20,'Dane ogólne'!$C$20),"błąd",IF(OR('Dane ogólne'!$C$20,'Dane ogólne'!$C$21),"ALS",IF(OR('Dane ogólne'!$B$20,'Dane ogólne'!$B$21),"klient","-")))</f>
        <v>-</v>
      </c>
      <c r="K45" s="235" t="str">
        <f>IF(AND('Dane ogólne'!$B$20,'Dane ogólne'!$C$20),"błąd",IF(OR('Dane ogólne'!$C$20,'Dane ogólne'!$C$21),"ALS",IF(OR('Dane ogólne'!$B$20,'Dane ogólne'!$B$21),"klient","-")))</f>
        <v>-</v>
      </c>
      <c r="L45" s="235" t="str">
        <f>IF(AND('Dane ogólne'!$B$20,'Dane ogólne'!$C$20),"błąd",IF(OR('Dane ogólne'!$C$20,'Dane ogólne'!$C$21),"ALS",IF(OR('Dane ogólne'!$B$20,'Dane ogólne'!$B$21),"klient","-")))</f>
        <v>-</v>
      </c>
      <c r="M45" s="235" t="str">
        <f>IF(AND('Dane ogólne'!$B$20,'Dane ogólne'!$C$20),"błąd",IF(OR('Dane ogólne'!$C$20,'Dane ogólne'!$C$21),"ALS",IF(OR('Dane ogólne'!$B$20,'Dane ogólne'!$B$21),"klient","-")))</f>
        <v>-</v>
      </c>
      <c r="N45" s="235" t="str">
        <f>IF(AND('Dane ogólne'!$B$20,'Dane ogólne'!$C$20),"błąd",IF(OR('Dane ogólne'!$C$20,'Dane ogólne'!$C$21),"ALS",IF(OR('Dane ogólne'!$B$20,'Dane ogólne'!$B$21),"klient","-")))</f>
        <v>-</v>
      </c>
      <c r="O45" s="235" t="str">
        <f>IF(AND('Dane ogólne'!$B$20,'Dane ogólne'!$C$20),"błąd",IF(OR('Dane ogólne'!$C$20,'Dane ogólne'!$C$21),"ALS",IF(OR('Dane ogólne'!$B$20,'Dane ogólne'!$B$21),"klient","-")))</f>
        <v>-</v>
      </c>
      <c r="P45" s="235" t="str">
        <f>IF(AND('Dane ogólne'!$B$20,'Dane ogólne'!$C$20),"błąd",IF(OR('Dane ogólne'!$C$20,'Dane ogólne'!$C$21),"ALS",IF(OR('Dane ogólne'!$B$20,'Dane ogólne'!$B$21),"klient","-")))</f>
        <v>-</v>
      </c>
      <c r="Q45" s="235" t="str">
        <f>IF(AND('Dane ogólne'!$B$20,'Dane ogólne'!$C$20),"błąd",IF(OR('Dane ogólne'!$C$20,'Dane ogólne'!$C$21),"ALS",IF(OR('Dane ogólne'!$B$20,'Dane ogólne'!$B$21),"klient","-")))</f>
        <v>-</v>
      </c>
      <c r="R45" s="235" t="str">
        <f>IF(AND('Dane ogólne'!$B$20,'Dane ogólne'!$C$20),"błąd",IF(OR('Dane ogólne'!$C$20,'Dane ogólne'!$C$21),"ALS",IF(OR('Dane ogólne'!$B$20,'Dane ogólne'!$B$21),"klient","-")))</f>
        <v>-</v>
      </c>
      <c r="S45" s="235" t="str">
        <f>IF(AND('Dane ogólne'!$B$20,'Dane ogólne'!$C$20),"błąd",IF(OR('Dane ogólne'!$C$20,'Dane ogólne'!$C$21),"ALS",IF(OR('Dane ogólne'!$B$20,'Dane ogólne'!$B$21),"klient","-")))</f>
        <v>-</v>
      </c>
      <c r="T45" s="235" t="str">
        <f>IF(AND('Dane ogólne'!$B$20,'Dane ogólne'!$C$20),"błąd",IF(OR('Dane ogólne'!$C$20,'Dane ogólne'!$C$21),"ALS",IF(OR('Dane ogólne'!$B$20,'Dane ogólne'!$B$21),"klient","-")))</f>
        <v>-</v>
      </c>
      <c r="U45" s="235" t="str">
        <f>IF(AND('Dane ogólne'!$B$20,'Dane ogólne'!$C$20),"błąd",IF(OR('Dane ogólne'!$C$20,'Dane ogólne'!$C$21),"ALS",IF(OR('Dane ogólne'!$B$20,'Dane ogólne'!$B$21),"klient","-")))</f>
        <v>-</v>
      </c>
      <c r="V45" s="235" t="str">
        <f>IF(AND('Dane ogólne'!$B$20,'Dane ogólne'!$C$20),"błąd",IF(OR('Dane ogólne'!$C$20,'Dane ogólne'!$C$21),"ALS",IF(OR('Dane ogólne'!$B$20,'Dane ogólne'!$B$21),"klient","-")))</f>
        <v>-</v>
      </c>
      <c r="W45" s="235" t="str">
        <f>IF(AND('Dane ogólne'!$B$20,'Dane ogólne'!$C$20),"błąd",IF(OR('Dane ogólne'!$C$20,'Dane ogólne'!$C$21),"ALS",IF(OR('Dane ogólne'!$B$20,'Dane ogólne'!$B$21),"klient","-")))</f>
        <v>-</v>
      </c>
      <c r="X45" s="235" t="str">
        <f>IF(AND('Dane ogólne'!$B$20,'Dane ogólne'!$C$20),"błąd",IF(OR('Dane ogólne'!$C$20,'Dane ogólne'!$C$21),"ALS",IF(OR('Dane ogólne'!$B$20,'Dane ogólne'!$B$21),"klient","-")))</f>
        <v>-</v>
      </c>
      <c r="Y45" s="235" t="str">
        <f>IF(AND('Dane ogólne'!$B$20,'Dane ogólne'!$C$20),"błąd",IF(OR('Dane ogólne'!$C$20,'Dane ogólne'!$C$21),"ALS",IF(OR('Dane ogólne'!$B$20,'Dane ogólne'!$B$21),"klient","-")))</f>
        <v>-</v>
      </c>
      <c r="AA45" s="47" t="s">
        <v>116</v>
      </c>
    </row>
    <row r="46" spans="1:27" s="220" customFormat="1" ht="23" x14ac:dyDescent="0.35">
      <c r="A46" s="234"/>
      <c r="B46" s="364"/>
      <c r="C46" s="366"/>
      <c r="D46" s="360" t="s">
        <v>71</v>
      </c>
      <c r="E46" s="74" t="s">
        <v>115</v>
      </c>
      <c r="F46" s="171"/>
      <c r="G46" s="171"/>
      <c r="H46" s="171"/>
      <c r="I46" s="171"/>
      <c r="J46" s="171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172"/>
      <c r="Z46" s="226"/>
    </row>
    <row r="47" spans="1:27" s="220" customFormat="1" x14ac:dyDescent="0.35">
      <c r="A47" s="234"/>
      <c r="B47" s="364"/>
      <c r="C47" s="366"/>
      <c r="D47" s="360" t="s">
        <v>436</v>
      </c>
      <c r="E47" s="73" t="s">
        <v>67</v>
      </c>
      <c r="F47" s="171"/>
      <c r="G47" s="171"/>
      <c r="H47" s="171"/>
      <c r="I47" s="171"/>
      <c r="J47" s="171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172"/>
      <c r="Z47" s="226"/>
    </row>
    <row r="48" spans="1:27" s="220" customFormat="1" x14ac:dyDescent="0.35">
      <c r="A48" s="234"/>
      <c r="B48" s="364"/>
      <c r="C48" s="366"/>
      <c r="D48" s="288"/>
      <c r="E48" s="270" t="s">
        <v>279</v>
      </c>
      <c r="F48" s="171"/>
      <c r="G48" s="171"/>
      <c r="H48" s="171"/>
      <c r="I48" s="171"/>
      <c r="J48" s="171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172"/>
      <c r="Z48" s="226"/>
    </row>
    <row r="49" spans="1:26" s="220" customFormat="1" x14ac:dyDescent="0.35">
      <c r="A49" s="234"/>
      <c r="B49" s="364"/>
      <c r="C49" s="366"/>
      <c r="D49" s="289"/>
      <c r="E49" s="30" t="s">
        <v>47</v>
      </c>
      <c r="F49" s="173" t="s">
        <v>8</v>
      </c>
      <c r="G49" s="174"/>
      <c r="H49" s="174"/>
      <c r="I49" s="174"/>
      <c r="J49" s="17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175"/>
      <c r="Z49" s="120"/>
    </row>
    <row r="50" spans="1:26" s="220" customFormat="1" x14ac:dyDescent="0.35">
      <c r="A50" s="234"/>
      <c r="B50" s="364"/>
      <c r="C50" s="366"/>
      <c r="D50" s="353"/>
      <c r="E50" s="26" t="s">
        <v>378</v>
      </c>
      <c r="F50" s="358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0"/>
      <c r="Z50" s="120"/>
    </row>
    <row r="51" spans="1:26" s="220" customFormat="1" x14ac:dyDescent="0.35">
      <c r="A51" s="236"/>
      <c r="B51" s="237"/>
      <c r="C51" s="367"/>
      <c r="D51" s="294"/>
      <c r="E51" s="359" t="s">
        <v>381</v>
      </c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120"/>
    </row>
    <row r="52" spans="1:26" s="45" customFormat="1" ht="13" x14ac:dyDescent="0.3">
      <c r="A52" s="361" t="s">
        <v>372</v>
      </c>
      <c r="B52" s="362"/>
      <c r="C52" s="362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9"/>
      <c r="Z52" s="44"/>
    </row>
    <row r="53" spans="1:26" ht="14.5" customHeight="1" x14ac:dyDescent="0.35">
      <c r="A53" s="265" t="s">
        <v>224</v>
      </c>
      <c r="B53" s="266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7"/>
    </row>
    <row r="54" spans="1:26" x14ac:dyDescent="0.35">
      <c r="A54" s="199" t="s">
        <v>357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1"/>
    </row>
    <row r="56" spans="1:26" x14ac:dyDescent="0.35">
      <c r="B56" s="146"/>
      <c r="C56" s="338"/>
      <c r="D56" s="144" t="s">
        <v>90</v>
      </c>
    </row>
    <row r="57" spans="1:26" x14ac:dyDescent="0.35">
      <c r="B57" s="143"/>
      <c r="C57" s="339"/>
      <c r="D57" s="142" t="s">
        <v>89</v>
      </c>
    </row>
    <row r="58" spans="1:26" x14ac:dyDescent="0.35">
      <c r="B58" s="145"/>
      <c r="C58" s="340"/>
      <c r="D58" s="142" t="s">
        <v>193</v>
      </c>
    </row>
    <row r="64" spans="1:26" x14ac:dyDescent="0.35">
      <c r="F64" s="46"/>
    </row>
  </sheetData>
  <sheetProtection algorithmName="SHA-512" hashValue="CKzamr456mtxTBwZCYfxHU7/EM30dwJna2fpf6DNAKih1moNW7+YKF/2m85J1uUDO1ecAzOF60laozEw28iTyg==" saltValue="QBzRTBAS6TqlPsv4H+Mhag==" spinCount="100000" sheet="1" formatCells="0" insertColumns="0"/>
  <mergeCells count="3">
    <mergeCell ref="H1:J1"/>
    <mergeCell ref="D43:D45"/>
    <mergeCell ref="A1:C1"/>
  </mergeCells>
  <phoneticPr fontId="2" type="noConversion"/>
  <conditionalFormatting sqref="D34:D35">
    <cfRule type="expression" dxfId="45" priority="1">
      <formula>(COUNTBLANK(F34:AC34)&lt;COLUMNS(F34:AC34))</formula>
    </cfRule>
    <cfRule type="containsText" dxfId="44" priority="2" operator="containsText" text="Nazwa analizy">
      <formula>NOT(ISERROR(SEARCH("Nazwa analizy",D34)))</formula>
    </cfRule>
    <cfRule type="notContainsBlanks" dxfId="43" priority="3">
      <formula>LEN(TRIM(D34))&gt;0</formula>
    </cfRule>
  </conditionalFormatting>
  <conditionalFormatting sqref="F37:Y38">
    <cfRule type="expression" dxfId="42" priority="42" stopIfTrue="1">
      <formula>(COUNTBLANK(F$3:F$35)&lt;ROWS(F3:F35))</formula>
    </cfRule>
    <cfRule type="notContainsBlanks" dxfId="41" priority="43">
      <formula>LEN(TRIM(F37))&gt;0</formula>
    </cfRule>
  </conditionalFormatting>
  <dataValidations count="1">
    <dataValidation type="date" allowBlank="1" showInputMessage="1" showErrorMessage="1" prompt="DD.MM.RR" sqref="F42:Y42" xr:uid="{6C601007-18F4-4FC0-BC07-4600E6A1502C}">
      <formula1>36526</formula1>
      <formula2>54789</formula2>
    </dataValidation>
  </dataValidations>
  <pageMargins left="0.7" right="0.7" top="0.75" bottom="0.75" header="0.3" footer="0.3"/>
  <pageSetup scale="50" fitToWidth="2" orientation="landscape" r:id="rId1"/>
  <headerFooter>
    <oddHeader>&amp;LPZ - oddział Poznań
KRK - oddział Kraków
Wybrane metody prosze zaznaczyć za pomocą: X</oddHeader>
  </headerFooter>
  <colBreaks count="1" manualBreakCount="1">
    <brk id="25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4</xdr:col>
                    <xdr:colOff>1746250</xdr:colOff>
                    <xdr:row>48</xdr:row>
                    <xdr:rowOff>165100</xdr:rowOff>
                  </from>
                  <to>
                    <xdr:col>4</xdr:col>
                    <xdr:colOff>2946400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4</xdr:col>
                    <xdr:colOff>1727200</xdr:colOff>
                    <xdr:row>50</xdr:row>
                    <xdr:rowOff>25400</xdr:rowOff>
                  </from>
                  <to>
                    <xdr:col>4</xdr:col>
                    <xdr:colOff>3130550</xdr:colOff>
                    <xdr:row>50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wybrać z listy rozwijanej" xr:uid="{B05008A5-7ECF-455B-9B8F-686E0ED20236}">
          <x14:formula1>
            <xm:f>Arkusz2!$G$8:$G$12</xm:f>
          </x14:formula1>
          <xm:sqref>F39:Y39</xm:sqref>
        </x14:dataValidation>
        <x14:dataValidation type="list" allowBlank="1" showInputMessage="1" showErrorMessage="1" error="Akcetowalna wartośc komórki to x lub puste" prompt="wybrać z listy X lub zostawić puste" xr:uid="{F1B63A26-A42F-4C57-8A8F-44C05CE85852}">
          <x14:formula1>
            <xm:f>Arkusz2!$D$6:$D$7</xm:f>
          </x14:formula1>
          <xm:sqref>F3:Y35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B160-03A7-4C06-98A5-19EB214BFE54}">
  <sheetPr>
    <pageSetUpPr fitToPage="1"/>
  </sheetPr>
  <dimension ref="A1:Q59"/>
  <sheetViews>
    <sheetView zoomScaleNormal="100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D24" sqref="D24"/>
    </sheetView>
  </sheetViews>
  <sheetFormatPr defaultRowHeight="14.5" x14ac:dyDescent="0.35"/>
  <cols>
    <col min="1" max="1" width="32.81640625" customWidth="1"/>
    <col min="2" max="2" width="28.453125" customWidth="1"/>
    <col min="3" max="12" width="21.81640625" customWidth="1"/>
    <col min="15" max="15" width="9.81640625" bestFit="1" customWidth="1"/>
  </cols>
  <sheetData>
    <row r="1" spans="1:12" x14ac:dyDescent="0.35">
      <c r="A1" s="58" t="s">
        <v>12</v>
      </c>
      <c r="B1" s="98"/>
      <c r="C1" s="66" t="s">
        <v>191</v>
      </c>
      <c r="D1" s="67"/>
      <c r="E1" s="480" t="s">
        <v>165</v>
      </c>
      <c r="F1" s="480"/>
      <c r="G1" s="480"/>
      <c r="H1" s="102">
        <f>ROW(B21)</f>
        <v>21</v>
      </c>
      <c r="I1" s="123"/>
      <c r="J1" s="123"/>
      <c r="K1" s="123"/>
      <c r="L1" s="123"/>
    </row>
    <row r="2" spans="1:12" x14ac:dyDescent="0.35">
      <c r="A2" s="58" t="s">
        <v>13</v>
      </c>
      <c r="B2" s="98" t="s">
        <v>301</v>
      </c>
      <c r="C2" s="121">
        <f>C21</f>
        <v>0</v>
      </c>
      <c r="D2" s="121">
        <f t="shared" ref="D2:L2" si="0">D21</f>
        <v>0</v>
      </c>
      <c r="E2" s="121">
        <f t="shared" si="0"/>
        <v>0</v>
      </c>
      <c r="F2" s="121">
        <f t="shared" si="0"/>
        <v>0</v>
      </c>
      <c r="G2" s="121">
        <f t="shared" si="0"/>
        <v>0</v>
      </c>
      <c r="H2" s="121">
        <f t="shared" si="0"/>
        <v>0</v>
      </c>
      <c r="I2" s="121">
        <f t="shared" si="0"/>
        <v>0</v>
      </c>
      <c r="J2" s="121">
        <f t="shared" si="0"/>
        <v>0</v>
      </c>
      <c r="K2" s="121">
        <f t="shared" si="0"/>
        <v>0</v>
      </c>
      <c r="L2" s="121">
        <f t="shared" si="0"/>
        <v>0</v>
      </c>
    </row>
    <row r="3" spans="1:12" x14ac:dyDescent="0.35">
      <c r="A3" s="147" t="s">
        <v>192</v>
      </c>
      <c r="B3" s="135"/>
      <c r="C3" s="131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35">
      <c r="A4" s="147" t="s">
        <v>192</v>
      </c>
      <c r="B4" s="135"/>
      <c r="C4" s="131"/>
      <c r="D4" s="132"/>
      <c r="E4" s="132"/>
      <c r="F4" s="132"/>
      <c r="G4" s="132"/>
      <c r="H4" s="132"/>
      <c r="I4" s="132"/>
      <c r="J4" s="132"/>
      <c r="K4" s="132"/>
      <c r="L4" s="132"/>
    </row>
    <row r="5" spans="1:12" x14ac:dyDescent="0.35">
      <c r="A5" s="147" t="s">
        <v>192</v>
      </c>
      <c r="B5" s="135"/>
      <c r="C5" s="131"/>
      <c r="D5" s="132"/>
      <c r="E5" s="132"/>
      <c r="F5" s="132"/>
      <c r="G5" s="132"/>
      <c r="H5" s="132"/>
      <c r="I5" s="132"/>
      <c r="J5" s="132"/>
      <c r="K5" s="132"/>
      <c r="L5" s="132"/>
    </row>
    <row r="6" spans="1:12" x14ac:dyDescent="0.35">
      <c r="A6" s="147" t="s">
        <v>192</v>
      </c>
      <c r="B6" s="135"/>
      <c r="C6" s="131"/>
      <c r="D6" s="132"/>
      <c r="E6" s="132"/>
      <c r="F6" s="132"/>
      <c r="G6" s="132"/>
      <c r="H6" s="132"/>
      <c r="I6" s="132"/>
      <c r="J6" s="132"/>
      <c r="K6" s="132"/>
      <c r="L6" s="132"/>
    </row>
    <row r="7" spans="1:12" x14ac:dyDescent="0.35">
      <c r="A7" s="147" t="s">
        <v>192</v>
      </c>
      <c r="B7" s="135"/>
      <c r="C7" s="131"/>
      <c r="D7" s="132"/>
      <c r="E7" s="132"/>
      <c r="F7" s="132"/>
      <c r="G7" s="132"/>
      <c r="H7" s="132"/>
      <c r="I7" s="132"/>
      <c r="J7" s="132"/>
      <c r="K7" s="132"/>
      <c r="L7" s="132"/>
    </row>
    <row r="8" spans="1:12" x14ac:dyDescent="0.35">
      <c r="A8" s="147" t="s">
        <v>192</v>
      </c>
      <c r="B8" s="135"/>
      <c r="C8" s="133"/>
      <c r="D8" s="134"/>
      <c r="E8" s="134"/>
      <c r="F8" s="134"/>
      <c r="G8" s="134"/>
      <c r="H8" s="134"/>
      <c r="I8" s="134"/>
      <c r="J8" s="134"/>
      <c r="K8" s="134"/>
      <c r="L8" s="134"/>
    </row>
    <row r="9" spans="1:12" x14ac:dyDescent="0.35">
      <c r="A9" s="147" t="s">
        <v>192</v>
      </c>
      <c r="B9" s="135"/>
      <c r="C9" s="133"/>
      <c r="D9" s="134"/>
      <c r="E9" s="134"/>
      <c r="F9" s="134"/>
      <c r="G9" s="134"/>
      <c r="H9" s="134"/>
      <c r="I9" s="134"/>
      <c r="J9" s="134"/>
      <c r="K9" s="134"/>
      <c r="L9" s="134"/>
    </row>
    <row r="10" spans="1:12" x14ac:dyDescent="0.35">
      <c r="A10" s="147" t="s">
        <v>192</v>
      </c>
      <c r="B10" s="135"/>
      <c r="C10" s="133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12" x14ac:dyDescent="0.35">
      <c r="A11" s="147" t="s">
        <v>192</v>
      </c>
      <c r="B11" s="136"/>
      <c r="C11" s="133"/>
      <c r="D11" s="134"/>
      <c r="E11" s="134"/>
      <c r="F11" s="134"/>
      <c r="G11" s="134"/>
      <c r="H11" s="134"/>
      <c r="I11" s="134"/>
      <c r="J11" s="134"/>
      <c r="K11" s="134"/>
      <c r="L11" s="134"/>
    </row>
    <row r="12" spans="1:12" x14ac:dyDescent="0.35">
      <c r="A12" s="147" t="s">
        <v>192</v>
      </c>
      <c r="B12" s="136"/>
      <c r="C12" s="133"/>
      <c r="D12" s="134"/>
      <c r="E12" s="134"/>
      <c r="F12" s="134"/>
      <c r="G12" s="134"/>
      <c r="H12" s="134"/>
      <c r="I12" s="134"/>
      <c r="J12" s="134"/>
      <c r="K12" s="134"/>
      <c r="L12" s="134"/>
    </row>
    <row r="13" spans="1:12" x14ac:dyDescent="0.35">
      <c r="A13" s="147" t="s">
        <v>192</v>
      </c>
      <c r="B13" s="136"/>
      <c r="C13" s="133"/>
      <c r="D13" s="134"/>
      <c r="E13" s="134"/>
      <c r="F13" s="134"/>
      <c r="G13" s="134"/>
      <c r="H13" s="134"/>
      <c r="I13" s="134"/>
      <c r="J13" s="134"/>
      <c r="K13" s="134"/>
      <c r="L13" s="134"/>
    </row>
    <row r="14" spans="1:12" x14ac:dyDescent="0.35">
      <c r="A14" s="147" t="s">
        <v>192</v>
      </c>
      <c r="B14" s="136"/>
      <c r="C14" s="133"/>
      <c r="D14" s="134"/>
      <c r="E14" s="134"/>
      <c r="F14" s="134"/>
      <c r="G14" s="134"/>
      <c r="H14" s="134"/>
      <c r="I14" s="134"/>
      <c r="J14" s="134"/>
      <c r="K14" s="134"/>
      <c r="L14" s="134"/>
    </row>
    <row r="15" spans="1:12" x14ac:dyDescent="0.35">
      <c r="A15" s="147" t="s">
        <v>192</v>
      </c>
      <c r="B15" s="136"/>
      <c r="C15" s="133"/>
      <c r="D15" s="134"/>
      <c r="E15" s="134"/>
      <c r="F15" s="134"/>
      <c r="G15" s="134"/>
      <c r="H15" s="134"/>
      <c r="I15" s="134"/>
      <c r="J15" s="134"/>
      <c r="K15" s="134"/>
      <c r="L15" s="134"/>
    </row>
    <row r="16" spans="1:12" x14ac:dyDescent="0.35">
      <c r="A16" s="147" t="s">
        <v>192</v>
      </c>
      <c r="B16" s="136"/>
      <c r="C16" s="133"/>
      <c r="D16" s="134"/>
      <c r="E16" s="134"/>
      <c r="F16" s="134"/>
      <c r="G16" s="134"/>
      <c r="H16" s="134"/>
      <c r="I16" s="134"/>
      <c r="J16" s="134"/>
      <c r="K16" s="134"/>
      <c r="L16" s="134"/>
    </row>
    <row r="17" spans="1:17" x14ac:dyDescent="0.35">
      <c r="A17" s="147" t="s">
        <v>192</v>
      </c>
      <c r="B17" s="136"/>
      <c r="C17" s="133"/>
      <c r="D17" s="134"/>
      <c r="E17" s="134"/>
      <c r="F17" s="134"/>
      <c r="G17" s="134"/>
      <c r="H17" s="134"/>
      <c r="I17" s="134"/>
      <c r="J17" s="134"/>
      <c r="K17" s="134"/>
      <c r="L17" s="134"/>
    </row>
    <row r="18" spans="1:17" x14ac:dyDescent="0.35">
      <c r="A18" s="147" t="s">
        <v>192</v>
      </c>
      <c r="B18" s="136"/>
      <c r="C18" s="133"/>
      <c r="D18" s="134"/>
      <c r="E18" s="134"/>
      <c r="F18" s="134"/>
      <c r="G18" s="134"/>
      <c r="H18" s="134"/>
      <c r="I18" s="134"/>
      <c r="J18" s="134"/>
      <c r="K18" s="134"/>
      <c r="L18" s="134"/>
    </row>
    <row r="19" spans="1:17" x14ac:dyDescent="0.35">
      <c r="A19" s="148" t="s">
        <v>192</v>
      </c>
      <c r="B19" s="136"/>
      <c r="C19" s="133"/>
      <c r="D19" s="134"/>
      <c r="E19" s="134"/>
      <c r="F19" s="134"/>
      <c r="G19" s="134"/>
      <c r="H19" s="134"/>
      <c r="I19" s="134"/>
      <c r="J19" s="134"/>
      <c r="K19" s="134"/>
      <c r="L19" s="134"/>
    </row>
    <row r="20" spans="1:17" ht="15" thickBot="1" x14ac:dyDescent="0.4">
      <c r="A20" s="477" t="s">
        <v>37</v>
      </c>
      <c r="B20" s="478"/>
      <c r="C20" s="80" t="s">
        <v>8</v>
      </c>
      <c r="D20" s="80" t="s">
        <v>8</v>
      </c>
      <c r="E20" s="80" t="s">
        <v>8</v>
      </c>
      <c r="F20" s="80" t="s">
        <v>8</v>
      </c>
      <c r="G20" s="80" t="s">
        <v>8</v>
      </c>
      <c r="H20" s="80"/>
      <c r="I20" s="80"/>
      <c r="J20" s="80"/>
      <c r="K20" s="80"/>
      <c r="L20" s="80" t="s">
        <v>8</v>
      </c>
    </row>
    <row r="21" spans="1:17" s="120" customFormat="1" x14ac:dyDescent="0.35">
      <c r="A21" s="286" t="s">
        <v>303</v>
      </c>
      <c r="B21" s="29" t="s">
        <v>186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/>
      <c r="N21"/>
      <c r="O21"/>
      <c r="P21"/>
      <c r="Q21"/>
    </row>
    <row r="22" spans="1:17" s="120" customFormat="1" ht="15" thickBot="1" x14ac:dyDescent="0.4">
      <c r="A22" s="287">
        <f>COUNTA(C21:L21)</f>
        <v>0</v>
      </c>
      <c r="B22" s="29" t="s">
        <v>245</v>
      </c>
      <c r="C22" s="139"/>
      <c r="D22" s="140"/>
      <c r="E22" s="140"/>
      <c r="F22" s="140"/>
      <c r="G22" s="140"/>
      <c r="H22" s="140"/>
      <c r="I22" s="140"/>
      <c r="J22" s="140"/>
      <c r="K22" s="140"/>
      <c r="L22" s="140"/>
      <c r="M22"/>
      <c r="N22"/>
      <c r="O22"/>
      <c r="P22"/>
      <c r="Q22"/>
    </row>
    <row r="23" spans="1:17" x14ac:dyDescent="0.35">
      <c r="A23" s="284"/>
      <c r="B23" s="29" t="s">
        <v>39</v>
      </c>
      <c r="C23" s="139"/>
      <c r="D23" s="140"/>
      <c r="E23" s="140"/>
      <c r="F23" s="140"/>
      <c r="G23" s="140"/>
      <c r="H23" s="140"/>
      <c r="I23" s="140"/>
      <c r="J23" s="140"/>
      <c r="K23" s="140"/>
      <c r="L23" s="140"/>
    </row>
    <row r="24" spans="1:17" x14ac:dyDescent="0.35">
      <c r="A24" s="181"/>
      <c r="B24" s="29" t="s">
        <v>46</v>
      </c>
      <c r="C24" s="139"/>
      <c r="D24" s="140"/>
      <c r="E24" s="140"/>
      <c r="F24" s="140"/>
      <c r="G24" s="140"/>
      <c r="H24" s="140"/>
      <c r="I24" s="140"/>
      <c r="J24" s="140"/>
      <c r="K24" s="140"/>
      <c r="L24" s="140"/>
    </row>
    <row r="25" spans="1:17" x14ac:dyDescent="0.35">
      <c r="A25" s="181"/>
      <c r="B25" s="29" t="s">
        <v>187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</row>
    <row r="26" spans="1:17" x14ac:dyDescent="0.35">
      <c r="A26" s="181"/>
      <c r="B26" s="29" t="s">
        <v>188</v>
      </c>
      <c r="C26" s="281"/>
      <c r="D26" s="281"/>
      <c r="E26" s="281"/>
      <c r="F26" s="281"/>
      <c r="G26" s="281"/>
      <c r="H26" s="281"/>
      <c r="I26" s="281"/>
      <c r="J26" s="281"/>
      <c r="K26" s="281"/>
      <c r="L26" s="281"/>
    </row>
    <row r="27" spans="1:17" x14ac:dyDescent="0.35">
      <c r="A27" s="181"/>
      <c r="B27" s="29" t="s">
        <v>189</v>
      </c>
      <c r="C27" s="281"/>
      <c r="D27" s="281"/>
      <c r="E27" s="281"/>
      <c r="F27" s="281"/>
      <c r="G27" s="281"/>
      <c r="H27" s="281"/>
      <c r="I27" s="281"/>
      <c r="J27" s="281"/>
      <c r="K27" s="281"/>
      <c r="L27" s="281"/>
    </row>
    <row r="28" spans="1:17" x14ac:dyDescent="0.35">
      <c r="A28" s="181"/>
      <c r="B28" s="29" t="s">
        <v>190</v>
      </c>
      <c r="C28" s="139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7" x14ac:dyDescent="0.35">
      <c r="A29" s="181"/>
      <c r="B29" s="29" t="s">
        <v>42</v>
      </c>
      <c r="C29" s="139"/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7" x14ac:dyDescent="0.35">
      <c r="A30" s="181"/>
      <c r="B30" s="71" t="s">
        <v>136</v>
      </c>
      <c r="C30" s="139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7" x14ac:dyDescent="0.35">
      <c r="A31" s="181"/>
      <c r="B31" s="29" t="s">
        <v>41</v>
      </c>
      <c r="C31" s="139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17" x14ac:dyDescent="0.35">
      <c r="A32" s="181"/>
      <c r="B32" s="29" t="s">
        <v>43</v>
      </c>
      <c r="C32" s="139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3" ht="21" x14ac:dyDescent="0.35">
      <c r="A33" s="181"/>
      <c r="B33" s="29" t="s">
        <v>45</v>
      </c>
      <c r="C33" s="139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3" x14ac:dyDescent="0.35">
      <c r="A34" s="181"/>
      <c r="B34" s="29" t="s">
        <v>44</v>
      </c>
      <c r="C34" s="139"/>
      <c r="D34" s="140"/>
      <c r="E34" s="140"/>
      <c r="F34" s="140"/>
      <c r="G34" s="140"/>
      <c r="H34" s="140"/>
      <c r="I34" s="140"/>
      <c r="J34" s="140"/>
      <c r="K34" s="140"/>
      <c r="L34" s="140"/>
      <c r="M34" s="46"/>
    </row>
    <row r="35" spans="1:13" x14ac:dyDescent="0.35">
      <c r="A35" s="181"/>
      <c r="B35" s="29" t="s">
        <v>219</v>
      </c>
      <c r="C35" s="139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3" x14ac:dyDescent="0.35">
      <c r="A36" s="181"/>
      <c r="B36" s="180" t="s">
        <v>194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</row>
    <row r="37" spans="1:13" x14ac:dyDescent="0.35">
      <c r="A37" s="182"/>
      <c r="B37" s="30" t="s">
        <v>47</v>
      </c>
      <c r="C37" s="137"/>
      <c r="D37" s="138"/>
      <c r="E37" s="138"/>
      <c r="F37" s="138"/>
      <c r="G37" s="138"/>
      <c r="H37" s="138"/>
      <c r="I37" s="138"/>
      <c r="J37" s="138"/>
      <c r="K37" s="138"/>
      <c r="L37" s="138"/>
    </row>
    <row r="38" spans="1:13" s="120" customFormat="1" x14ac:dyDescent="0.35">
      <c r="A38" s="369"/>
      <c r="B38" s="371" t="s">
        <v>96</v>
      </c>
      <c r="C38" s="301"/>
      <c r="D38" s="301"/>
      <c r="E38" s="301"/>
      <c r="F38" s="301"/>
      <c r="G38" s="301"/>
      <c r="H38" s="301"/>
      <c r="I38" s="301"/>
      <c r="J38" s="302"/>
      <c r="K38" s="302"/>
      <c r="L38" s="302"/>
    </row>
    <row r="39" spans="1:13" s="120" customFormat="1" x14ac:dyDescent="0.35">
      <c r="A39" s="368"/>
      <c r="B39" s="370" t="s">
        <v>96</v>
      </c>
      <c r="C39" s="301"/>
      <c r="D39" s="301"/>
      <c r="E39" s="301"/>
      <c r="F39" s="301"/>
      <c r="G39" s="301"/>
      <c r="H39" s="301"/>
      <c r="I39" s="301"/>
      <c r="J39" s="302"/>
      <c r="K39" s="302"/>
      <c r="L39" s="302"/>
    </row>
    <row r="40" spans="1:13" ht="15" customHeight="1" x14ac:dyDescent="0.35">
      <c r="A40" s="481" t="s">
        <v>425</v>
      </c>
      <c r="B40" s="481"/>
      <c r="C40" s="481"/>
      <c r="D40" s="481"/>
      <c r="E40" s="481"/>
      <c r="F40" s="481"/>
      <c r="G40" s="481"/>
      <c r="H40" s="183"/>
      <c r="I40" s="183"/>
      <c r="J40" s="183"/>
      <c r="K40" s="183"/>
      <c r="L40" s="183"/>
    </row>
    <row r="41" spans="1:13" ht="21" customHeight="1" x14ac:dyDescent="0.35">
      <c r="A41" s="482"/>
      <c r="B41" s="482"/>
      <c r="C41" s="482"/>
      <c r="D41" s="482"/>
      <c r="E41" s="482"/>
      <c r="F41" s="482"/>
      <c r="G41" s="482"/>
      <c r="H41" s="184"/>
      <c r="I41" s="184"/>
      <c r="J41" s="184"/>
      <c r="K41" s="184"/>
      <c r="L41" s="184"/>
    </row>
    <row r="42" spans="1:13" x14ac:dyDescent="0.35">
      <c r="A42" s="482"/>
      <c r="B42" s="482"/>
      <c r="C42" s="482"/>
      <c r="D42" s="482"/>
      <c r="E42" s="482"/>
      <c r="F42" s="482"/>
      <c r="G42" s="482"/>
    </row>
    <row r="43" spans="1:13" ht="15" customHeight="1" x14ac:dyDescent="0.35">
      <c r="A43" s="146"/>
      <c r="B43" s="144" t="s">
        <v>90</v>
      </c>
      <c r="C43" s="479" t="s">
        <v>274</v>
      </c>
      <c r="D43" s="479"/>
      <c r="E43" s="479"/>
      <c r="F43" s="479"/>
    </row>
    <row r="44" spans="1:13" x14ac:dyDescent="0.35">
      <c r="A44" s="143"/>
      <c r="B44" s="142" t="s">
        <v>89</v>
      </c>
      <c r="D44" s="209"/>
    </row>
    <row r="45" spans="1:13" x14ac:dyDescent="0.35">
      <c r="A45" s="145"/>
      <c r="B45" s="142" t="s">
        <v>193</v>
      </c>
      <c r="D45" s="209"/>
    </row>
    <row r="46" spans="1:13" x14ac:dyDescent="0.35">
      <c r="D46" s="209"/>
    </row>
    <row r="47" spans="1:13" x14ac:dyDescent="0.35">
      <c r="D47" s="209"/>
    </row>
    <row r="48" spans="1:13" x14ac:dyDescent="0.35">
      <c r="D48" s="209"/>
    </row>
    <row r="49" spans="4:4" x14ac:dyDescent="0.35">
      <c r="D49" s="209"/>
    </row>
    <row r="50" spans="4:4" x14ac:dyDescent="0.35">
      <c r="D50" s="209"/>
    </row>
    <row r="51" spans="4:4" x14ac:dyDescent="0.35">
      <c r="D51" s="209"/>
    </row>
    <row r="52" spans="4:4" x14ac:dyDescent="0.35">
      <c r="D52" s="209"/>
    </row>
    <row r="53" spans="4:4" x14ac:dyDescent="0.35">
      <c r="D53" s="209"/>
    </row>
    <row r="54" spans="4:4" x14ac:dyDescent="0.35">
      <c r="D54" s="209"/>
    </row>
    <row r="55" spans="4:4" x14ac:dyDescent="0.35">
      <c r="D55" s="209"/>
    </row>
    <row r="56" spans="4:4" x14ac:dyDescent="0.35">
      <c r="D56" s="209"/>
    </row>
    <row r="57" spans="4:4" x14ac:dyDescent="0.35">
      <c r="D57" s="209"/>
    </row>
    <row r="58" spans="4:4" x14ac:dyDescent="0.35">
      <c r="D58" s="209"/>
    </row>
    <row r="59" spans="4:4" x14ac:dyDescent="0.35">
      <c r="D59" s="209"/>
    </row>
  </sheetData>
  <sheetProtection algorithmName="SHA-512" hashValue="RIDW/0F/iZE6PYNY01Fyuv0pldhdoLPwN2oxv1BDnm6olUQHVbOaBb0g80MBhIpmJW/z9Gw2r72HLbH5pwhU5w==" saltValue="rOsQfBxGL7qlndyzyI+JOA==" spinCount="100000" sheet="1" formatCells="0" insertColumns="0"/>
  <mergeCells count="4">
    <mergeCell ref="A20:B20"/>
    <mergeCell ref="C43:F43"/>
    <mergeCell ref="E1:G1"/>
    <mergeCell ref="A40:G42"/>
  </mergeCells>
  <conditionalFormatting sqref="A3:A19">
    <cfRule type="expression" dxfId="40" priority="1">
      <formula>(COUNTBLANK(C3:L3)&lt;COLUMNS(C3:L3))</formula>
    </cfRule>
    <cfRule type="containsText" dxfId="39" priority="2" operator="containsText" text="Nazwa analizy">
      <formula>NOT(ISERROR(SEARCH("Nazwa analizy",A3)))</formula>
    </cfRule>
    <cfRule type="notContainsBlanks" dxfId="38" priority="3">
      <formula>LEN(TRIM(A3))&gt;0</formula>
    </cfRule>
  </conditionalFormatting>
  <conditionalFormatting sqref="C21:L21">
    <cfRule type="notContainsBlanks" dxfId="37" priority="5">
      <formula>LEN(TRIM(C21))&gt;0</formula>
    </cfRule>
    <cfRule type="expression" dxfId="36" priority="9" stopIfTrue="1">
      <formula>(COUNTBLANK(C3:C19)&lt;ROWS(C3:C19))</formula>
    </cfRule>
  </conditionalFormatting>
  <dataValidations count="3">
    <dataValidation allowBlank="1" showInputMessage="1" showErrorMessage="1" prompt="Skontaktuj się z Biurem Obsługi Klienta" sqref="C36:L36" xr:uid="{71BEC8AB-59CE-47A4-8CF6-2BEBEDF7062D}"/>
    <dataValidation type="date" allowBlank="1" showInputMessage="1" showErrorMessage="1" prompt="DD.MM.RR" sqref="D25:L27 C25:C26" xr:uid="{F896F636-BAEC-4DCD-9E8D-9D9F4A1C8166}">
      <formula1>43831</formula1>
      <formula2>54789</formula2>
    </dataValidation>
    <dataValidation type="date" allowBlank="1" showInputMessage="1" showErrorMessage="1" prompt="DD.MM.RRRR" sqref="C27" xr:uid="{C0109E70-E38A-4891-8173-C8F99C696D5C}">
      <formula1>43831</formula1>
      <formula2>54789</formula2>
    </dataValidation>
  </dataValidations>
  <pageMargins left="0.7" right="0.7" top="0.75" bottom="0.75" header="0.3" footer="0.3"/>
  <pageSetup paperSize="9" scale="73" fitToWidth="0" orientation="landscape" r:id="rId1"/>
  <headerFooter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Check Box 7">
              <controlPr defaultSize="0" autoFill="0" autoLin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1</xdr:col>
                    <xdr:colOff>1739900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5" name="Check Box 8">
              <controlPr defaultSize="0" autoFill="0" autoLine="0" autoPict="0">
                <anchor moveWithCells="1">
                  <from>
                    <xdr:col>1</xdr:col>
                    <xdr:colOff>533400</xdr:colOff>
                    <xdr:row>38</xdr:row>
                    <xdr:rowOff>12700</xdr:rowOff>
                  </from>
                  <to>
                    <xdr:col>1</xdr:col>
                    <xdr:colOff>1930400</xdr:colOff>
                    <xdr:row>38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Akcetowalna wartośc komórki to x lub puste" prompt="wybrać z listy X lub zostawić puste" xr:uid="{148B6F04-1A8A-4755-A5DE-63D3A6C3E41D}">
          <x14:formula1>
            <xm:f>Arkusz2!$D$6:$D$7</xm:f>
          </x14:formula1>
          <xm:sqref>C3:L19</xm:sqref>
        </x14:dataValidation>
        <x14:dataValidation type="list" allowBlank="1" showInputMessage="1" showErrorMessage="1" prompt="Wybrać z listy rozwijanej" xr:uid="{8D431E50-CA8E-4A77-BE55-3A4C74409401}">
          <x14:formula1>
            <xm:f>Arkusz2!$A$6:$A$29</xm:f>
          </x14:formula1>
          <xm:sqref>C35:L35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5F142-2080-4FB8-B7A1-8FC3D7C8793D}">
  <sheetPr>
    <tabColor theme="7" tint="0.39997558519241921"/>
    <pageSetUpPr fitToPage="1"/>
  </sheetPr>
  <dimension ref="A1:S84"/>
  <sheetViews>
    <sheetView zoomScaleNormal="100" workbookViewId="0">
      <pane xSplit="4" ySplit="2" topLeftCell="E12" activePane="bottomRight" state="frozen"/>
      <selection pane="topRight" activeCell="C1" sqref="C1"/>
      <selection pane="bottomLeft" activeCell="A3" sqref="A3"/>
      <selection pane="bottomRight" activeCell="D15" sqref="D15"/>
    </sheetView>
  </sheetViews>
  <sheetFormatPr defaultRowHeight="14.5" x14ac:dyDescent="0.35"/>
  <cols>
    <col min="1" max="1" width="4.54296875" customWidth="1"/>
    <col min="2" max="2" width="4.81640625" customWidth="1"/>
    <col min="3" max="3" width="34.26953125" customWidth="1"/>
    <col min="4" max="4" width="35.54296875" customWidth="1"/>
    <col min="5" max="5" width="34.453125" customWidth="1"/>
    <col min="6" max="6" width="32.81640625" customWidth="1"/>
    <col min="7" max="7" width="34.453125" customWidth="1"/>
    <col min="8" max="8" width="35.81640625" customWidth="1"/>
    <col min="9" max="9" width="35.54296875" customWidth="1"/>
    <col min="10" max="10" width="32.1796875" customWidth="1"/>
    <col min="11" max="11" width="35.54296875" customWidth="1"/>
    <col min="12" max="12" width="34.54296875" customWidth="1"/>
    <col min="13" max="13" width="36.81640625" customWidth="1"/>
    <col min="14" max="14" width="38" customWidth="1"/>
    <col min="17" max="17" width="9.81640625" bestFit="1" customWidth="1"/>
  </cols>
  <sheetData>
    <row r="1" spans="1:14" x14ac:dyDescent="0.35">
      <c r="A1" s="470" t="s">
        <v>61</v>
      </c>
      <c r="B1" s="472"/>
      <c r="C1" s="58" t="s">
        <v>12</v>
      </c>
      <c r="D1" s="98"/>
      <c r="E1" s="66" t="s">
        <v>191</v>
      </c>
      <c r="F1" s="67"/>
      <c r="G1" s="480" t="s">
        <v>165</v>
      </c>
      <c r="H1" s="480"/>
      <c r="I1" s="480"/>
      <c r="J1" s="102">
        <f>ROW(D21)</f>
        <v>21</v>
      </c>
      <c r="K1" s="123"/>
      <c r="L1" s="123"/>
      <c r="M1" s="123"/>
      <c r="N1" s="123"/>
    </row>
    <row r="2" spans="1:14" x14ac:dyDescent="0.35">
      <c r="A2" s="195" t="s">
        <v>241</v>
      </c>
      <c r="B2" s="197" t="s">
        <v>309</v>
      </c>
      <c r="C2" s="58" t="s">
        <v>13</v>
      </c>
      <c r="D2" s="98" t="s">
        <v>218</v>
      </c>
      <c r="E2" s="121">
        <f>E21</f>
        <v>0</v>
      </c>
      <c r="F2" s="121">
        <f t="shared" ref="F2:N2" si="0">F21</f>
        <v>0</v>
      </c>
      <c r="G2" s="121">
        <f t="shared" si="0"/>
        <v>0</v>
      </c>
      <c r="H2" s="121">
        <f t="shared" si="0"/>
        <v>0</v>
      </c>
      <c r="I2" s="121">
        <f t="shared" si="0"/>
        <v>0</v>
      </c>
      <c r="J2" s="121">
        <f t="shared" si="0"/>
        <v>0</v>
      </c>
      <c r="K2" s="121">
        <f t="shared" si="0"/>
        <v>0</v>
      </c>
      <c r="L2" s="121">
        <f t="shared" si="0"/>
        <v>0</v>
      </c>
      <c r="M2" s="121">
        <f t="shared" si="0"/>
        <v>0</v>
      </c>
      <c r="N2" s="121">
        <f t="shared" si="0"/>
        <v>0</v>
      </c>
    </row>
    <row r="3" spans="1:14" ht="17.25" customHeight="1" x14ac:dyDescent="0.35">
      <c r="A3" s="195"/>
      <c r="B3" s="87" t="s">
        <v>184</v>
      </c>
      <c r="C3" s="23" t="s">
        <v>334</v>
      </c>
      <c r="D3" s="97" t="s">
        <v>337</v>
      </c>
      <c r="E3" s="131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25.5" customHeight="1" x14ac:dyDescent="0.35">
      <c r="A4" s="195"/>
      <c r="B4" s="87" t="s">
        <v>184</v>
      </c>
      <c r="C4" s="23" t="s">
        <v>335</v>
      </c>
      <c r="D4" s="97" t="s">
        <v>338</v>
      </c>
      <c r="E4" s="131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7.25" customHeight="1" x14ac:dyDescent="0.35">
      <c r="A5" s="195"/>
      <c r="B5" s="87" t="s">
        <v>184</v>
      </c>
      <c r="C5" s="23" t="s">
        <v>336</v>
      </c>
      <c r="D5" s="97" t="s">
        <v>339</v>
      </c>
      <c r="E5" s="131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35">
      <c r="A6" s="195"/>
      <c r="B6" s="87" t="s">
        <v>184</v>
      </c>
      <c r="C6" s="23" t="s">
        <v>359</v>
      </c>
      <c r="D6" s="97" t="s">
        <v>364</v>
      </c>
      <c r="E6" s="131"/>
      <c r="F6" s="132"/>
      <c r="G6" s="132"/>
      <c r="H6" s="132"/>
      <c r="I6" s="132"/>
      <c r="J6" s="132"/>
      <c r="K6" s="132"/>
      <c r="L6" s="132"/>
      <c r="M6" s="132"/>
      <c r="N6" s="132"/>
    </row>
    <row r="7" spans="1:14" x14ac:dyDescent="0.35">
      <c r="A7" s="195"/>
      <c r="B7" s="87" t="s">
        <v>184</v>
      </c>
      <c r="C7" s="23" t="s">
        <v>360</v>
      </c>
      <c r="D7" s="97" t="s">
        <v>365</v>
      </c>
      <c r="E7" s="131"/>
      <c r="F7" s="132"/>
      <c r="G7" s="132"/>
      <c r="H7" s="132"/>
      <c r="I7" s="132"/>
      <c r="J7" s="132"/>
      <c r="K7" s="132"/>
      <c r="L7" s="132"/>
      <c r="M7" s="132"/>
      <c r="N7" s="132"/>
    </row>
    <row r="8" spans="1:14" x14ac:dyDescent="0.35">
      <c r="A8" s="195"/>
      <c r="B8" s="87" t="s">
        <v>184</v>
      </c>
      <c r="C8" s="23" t="s">
        <v>361</v>
      </c>
      <c r="D8" s="97" t="s">
        <v>365</v>
      </c>
      <c r="E8" s="133"/>
      <c r="F8" s="134"/>
      <c r="G8" s="134"/>
      <c r="H8" s="134"/>
      <c r="I8" s="134"/>
      <c r="J8" s="134"/>
      <c r="K8" s="134"/>
      <c r="L8" s="134"/>
      <c r="M8" s="134"/>
      <c r="N8" s="134"/>
    </row>
    <row r="9" spans="1:14" ht="23.25" customHeight="1" x14ac:dyDescent="0.35">
      <c r="A9" s="195"/>
      <c r="B9" s="87" t="s">
        <v>184</v>
      </c>
      <c r="C9" s="23" t="s">
        <v>362</v>
      </c>
      <c r="D9" s="97" t="s">
        <v>365</v>
      </c>
      <c r="E9" s="133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35">
      <c r="A10" s="195"/>
      <c r="B10" s="87" t="s">
        <v>184</v>
      </c>
      <c r="C10" s="23" t="s">
        <v>311</v>
      </c>
      <c r="D10" s="97" t="s">
        <v>366</v>
      </c>
      <c r="E10" s="133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ht="18" customHeight="1" x14ac:dyDescent="0.35">
      <c r="A11" s="195"/>
      <c r="B11" s="109" t="s">
        <v>178</v>
      </c>
      <c r="C11" s="23" t="s">
        <v>59</v>
      </c>
      <c r="D11" s="97" t="s">
        <v>367</v>
      </c>
      <c r="E11" s="133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ht="19.5" customHeight="1" x14ac:dyDescent="0.35">
      <c r="A12" s="195"/>
      <c r="B12" s="109" t="s">
        <v>178</v>
      </c>
      <c r="C12" s="23" t="s">
        <v>363</v>
      </c>
      <c r="D12" s="346" t="s">
        <v>368</v>
      </c>
      <c r="E12" s="133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x14ac:dyDescent="0.35">
      <c r="A13" s="109" t="s">
        <v>178</v>
      </c>
      <c r="B13" s="109" t="s">
        <v>178</v>
      </c>
      <c r="C13" s="23" t="s">
        <v>340</v>
      </c>
      <c r="D13" s="136"/>
      <c r="E13" s="133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x14ac:dyDescent="0.35">
      <c r="A14" s="195"/>
      <c r="B14" s="109" t="s">
        <v>178</v>
      </c>
      <c r="C14" s="390" t="s">
        <v>439</v>
      </c>
      <c r="D14" s="136"/>
      <c r="E14" s="133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35">
      <c r="A15" s="195"/>
      <c r="B15" s="195"/>
      <c r="C15" s="147" t="s">
        <v>192</v>
      </c>
      <c r="D15" s="136"/>
      <c r="E15" s="133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x14ac:dyDescent="0.35">
      <c r="A16" s="195"/>
      <c r="B16" s="195"/>
      <c r="C16" s="147" t="s">
        <v>192</v>
      </c>
      <c r="D16" s="136"/>
      <c r="E16" s="133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9" x14ac:dyDescent="0.35">
      <c r="A17" s="195"/>
      <c r="B17" s="195"/>
      <c r="C17" s="147" t="s">
        <v>192</v>
      </c>
      <c r="D17" s="136"/>
      <c r="E17" s="133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9" x14ac:dyDescent="0.35">
      <c r="A18" s="195"/>
      <c r="B18" s="195"/>
      <c r="C18" s="147" t="s">
        <v>192</v>
      </c>
      <c r="D18" s="136"/>
      <c r="E18" s="133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9" x14ac:dyDescent="0.35">
      <c r="A19" s="195"/>
      <c r="B19" s="195"/>
      <c r="C19" s="148" t="s">
        <v>192</v>
      </c>
      <c r="D19" s="136"/>
      <c r="E19" s="133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9" ht="15" thickBot="1" x14ac:dyDescent="0.4">
      <c r="A20" s="315"/>
      <c r="B20" s="315"/>
      <c r="C20" s="477" t="s">
        <v>37</v>
      </c>
      <c r="D20" s="478"/>
      <c r="E20" s="80" t="s">
        <v>8</v>
      </c>
      <c r="F20" s="80" t="s">
        <v>8</v>
      </c>
      <c r="G20" s="80" t="s">
        <v>8</v>
      </c>
      <c r="H20" s="80" t="s">
        <v>8</v>
      </c>
      <c r="I20" s="80" t="s">
        <v>8</v>
      </c>
      <c r="J20" s="80"/>
      <c r="K20" s="80"/>
      <c r="L20" s="80"/>
      <c r="M20" s="80"/>
      <c r="N20" s="80" t="s">
        <v>8</v>
      </c>
    </row>
    <row r="21" spans="1:19" s="120" customFormat="1" x14ac:dyDescent="0.35">
      <c r="A21" s="319"/>
      <c r="B21" s="319"/>
      <c r="C21" s="316" t="s">
        <v>303</v>
      </c>
      <c r="D21" s="29" t="s">
        <v>186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/>
      <c r="P21"/>
      <c r="Q21"/>
      <c r="R21"/>
      <c r="S21"/>
    </row>
    <row r="22" spans="1:19" s="120" customFormat="1" ht="15" thickBot="1" x14ac:dyDescent="0.4">
      <c r="A22" s="319"/>
      <c r="B22" s="319"/>
      <c r="C22" s="317">
        <f>COUNTA(E21:N21)</f>
        <v>0</v>
      </c>
      <c r="D22" s="29" t="s">
        <v>245</v>
      </c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/>
      <c r="P22"/>
      <c r="Q22"/>
      <c r="R22"/>
      <c r="S22"/>
    </row>
    <row r="23" spans="1:19" x14ac:dyDescent="0.35">
      <c r="A23" s="319"/>
      <c r="B23" s="319"/>
      <c r="C23" s="318"/>
      <c r="D23" s="29" t="s">
        <v>39</v>
      </c>
      <c r="E23" s="139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9" x14ac:dyDescent="0.35">
      <c r="A24" s="319"/>
      <c r="B24" s="319"/>
      <c r="C24" s="318"/>
      <c r="D24" s="29" t="s">
        <v>46</v>
      </c>
      <c r="E24" s="139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9" x14ac:dyDescent="0.35">
      <c r="A25" s="319"/>
      <c r="B25" s="319"/>
      <c r="C25" s="318"/>
      <c r="D25" s="29" t="s">
        <v>187</v>
      </c>
      <c r="E25" s="281"/>
      <c r="F25" s="281"/>
      <c r="G25" s="281"/>
      <c r="H25" s="281"/>
      <c r="I25" s="281"/>
      <c r="J25" s="281"/>
      <c r="K25" s="281"/>
      <c r="L25" s="281"/>
      <c r="M25" s="281"/>
      <c r="N25" s="281"/>
    </row>
    <row r="26" spans="1:19" ht="31.5" x14ac:dyDescent="0.35">
      <c r="A26" s="319"/>
      <c r="B26" s="319"/>
      <c r="C26" s="485" t="s">
        <v>440</v>
      </c>
      <c r="D26" s="29" t="s">
        <v>434</v>
      </c>
      <c r="E26" s="281"/>
      <c r="F26" s="281"/>
      <c r="G26" s="281"/>
      <c r="H26" s="281"/>
      <c r="I26" s="281"/>
      <c r="J26" s="281"/>
      <c r="K26" s="281"/>
      <c r="L26" s="281"/>
      <c r="M26" s="281"/>
      <c r="N26" s="281"/>
    </row>
    <row r="27" spans="1:19" x14ac:dyDescent="0.35">
      <c r="A27" s="319"/>
      <c r="B27" s="319"/>
      <c r="C27" s="485"/>
      <c r="D27" s="29" t="s">
        <v>189</v>
      </c>
      <c r="E27" s="281"/>
      <c r="F27" s="281"/>
      <c r="G27" s="281"/>
      <c r="H27" s="281"/>
      <c r="I27" s="281"/>
      <c r="J27" s="281"/>
      <c r="K27" s="281"/>
      <c r="L27" s="281"/>
      <c r="M27" s="281"/>
      <c r="N27" s="281"/>
    </row>
    <row r="28" spans="1:19" x14ac:dyDescent="0.35">
      <c r="A28" s="319"/>
      <c r="B28" s="319"/>
      <c r="C28" s="485"/>
      <c r="D28" s="29" t="s">
        <v>190</v>
      </c>
      <c r="E28" s="139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9" x14ac:dyDescent="0.35">
      <c r="A29" s="319"/>
      <c r="B29" s="319"/>
      <c r="C29" s="318"/>
      <c r="D29" s="29" t="s">
        <v>42</v>
      </c>
      <c r="E29" s="139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9" ht="21" x14ac:dyDescent="0.35">
      <c r="A30" s="319"/>
      <c r="B30" s="319"/>
      <c r="C30" s="318"/>
      <c r="D30" s="71" t="s">
        <v>433</v>
      </c>
      <c r="E30" s="139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9" x14ac:dyDescent="0.35">
      <c r="A31" s="319"/>
      <c r="B31" s="319"/>
      <c r="C31" s="318"/>
      <c r="D31" s="29" t="s">
        <v>43</v>
      </c>
      <c r="E31" s="139"/>
      <c r="F31" s="140"/>
      <c r="G31" s="140"/>
      <c r="H31" s="140"/>
      <c r="I31" s="140"/>
      <c r="J31" s="140"/>
      <c r="K31" s="140"/>
      <c r="L31" s="140"/>
      <c r="M31" s="140"/>
      <c r="N31" s="140"/>
    </row>
    <row r="32" spans="1:19" x14ac:dyDescent="0.35">
      <c r="A32" s="319"/>
      <c r="B32" s="319"/>
      <c r="C32" s="318"/>
      <c r="D32" s="29" t="s">
        <v>285</v>
      </c>
      <c r="E32" s="139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5">
      <c r="A33" s="319"/>
      <c r="B33" s="319"/>
      <c r="C33" s="318"/>
      <c r="D33" s="29" t="s">
        <v>44</v>
      </c>
      <c r="E33" s="139"/>
      <c r="F33" s="140"/>
      <c r="G33" s="140"/>
      <c r="H33" s="140"/>
      <c r="I33" s="140"/>
      <c r="J33" s="140"/>
      <c r="K33" s="140"/>
      <c r="L33" s="140"/>
      <c r="M33" s="140"/>
      <c r="N33" s="140"/>
    </row>
    <row r="34" spans="1:14" x14ac:dyDescent="0.35">
      <c r="A34" s="319"/>
      <c r="B34" s="319"/>
      <c r="C34" s="318"/>
      <c r="D34" s="29" t="s">
        <v>219</v>
      </c>
      <c r="E34" s="139"/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 x14ac:dyDescent="0.35">
      <c r="A35" s="319"/>
      <c r="B35" s="319"/>
      <c r="C35" s="318"/>
      <c r="D35" s="180" t="s">
        <v>194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</row>
    <row r="36" spans="1:14" x14ac:dyDescent="0.35">
      <c r="A36" s="319"/>
      <c r="B36" s="319"/>
      <c r="C36" s="318"/>
      <c r="D36" s="180" t="s">
        <v>47</v>
      </c>
      <c r="E36" s="137"/>
      <c r="F36" s="138"/>
      <c r="G36" s="138"/>
      <c r="H36" s="138"/>
      <c r="I36" s="138"/>
      <c r="J36" s="138"/>
      <c r="K36" s="138"/>
      <c r="L36" s="138"/>
      <c r="M36" s="138"/>
      <c r="N36" s="138"/>
    </row>
    <row r="37" spans="1:14" ht="32.25" customHeight="1" x14ac:dyDescent="0.35">
      <c r="A37" s="319"/>
      <c r="B37" s="319"/>
      <c r="C37" s="320"/>
      <c r="D37" s="321" t="s">
        <v>310</v>
      </c>
      <c r="E37" s="210"/>
      <c r="F37" s="211"/>
      <c r="G37" s="211"/>
      <c r="H37" s="211"/>
      <c r="I37" s="211"/>
      <c r="J37" s="211"/>
      <c r="K37" s="211"/>
      <c r="L37" s="211"/>
      <c r="M37" s="211"/>
      <c r="N37" s="211"/>
    </row>
    <row r="38" spans="1:14" x14ac:dyDescent="0.35">
      <c r="A38" s="319"/>
      <c r="B38" s="319"/>
      <c r="C38" s="483" t="s">
        <v>306</v>
      </c>
      <c r="D38" s="484"/>
      <c r="E38" s="210"/>
      <c r="F38" s="211"/>
      <c r="G38" s="211"/>
      <c r="H38" s="211"/>
      <c r="I38" s="211"/>
      <c r="J38" s="211"/>
      <c r="K38" s="211"/>
      <c r="L38" s="211"/>
      <c r="M38" s="211"/>
      <c r="N38" s="211"/>
    </row>
    <row r="39" spans="1:14" ht="15" customHeight="1" x14ac:dyDescent="0.35">
      <c r="B39" s="481" t="s">
        <v>423</v>
      </c>
      <c r="C39" s="481"/>
      <c r="D39" s="481"/>
      <c r="E39" s="481"/>
      <c r="F39" s="481"/>
      <c r="G39" s="481"/>
      <c r="H39" s="183"/>
      <c r="I39" s="183"/>
      <c r="J39" s="387"/>
      <c r="K39" s="387"/>
      <c r="L39" s="387"/>
      <c r="M39" s="387"/>
      <c r="N39" s="387"/>
    </row>
    <row r="40" spans="1:14" ht="21" customHeight="1" x14ac:dyDescent="0.35">
      <c r="B40" s="482"/>
      <c r="C40" s="482"/>
      <c r="D40" s="482"/>
      <c r="E40" s="482"/>
      <c r="F40" s="482"/>
      <c r="G40" s="482"/>
      <c r="H40" s="184"/>
      <c r="I40" s="184"/>
      <c r="J40" s="388"/>
      <c r="K40" s="388"/>
      <c r="L40" s="388"/>
      <c r="M40" s="388"/>
      <c r="N40" s="388"/>
    </row>
    <row r="41" spans="1:14" x14ac:dyDescent="0.35">
      <c r="B41" s="482"/>
      <c r="C41" s="482"/>
      <c r="D41" s="482"/>
      <c r="E41" s="482"/>
      <c r="F41" s="482"/>
      <c r="G41" s="482"/>
      <c r="H41" s="184"/>
      <c r="I41" s="184"/>
      <c r="J41" s="388"/>
      <c r="K41" s="388"/>
      <c r="L41" s="388"/>
      <c r="M41" s="388"/>
      <c r="N41" s="388"/>
    </row>
    <row r="42" spans="1:14" ht="15" customHeight="1" x14ac:dyDescent="0.35">
      <c r="B42" s="146"/>
      <c r="C42" s="144" t="s">
        <v>90</v>
      </c>
      <c r="D42" s="479" t="s">
        <v>274</v>
      </c>
      <c r="E42" s="479"/>
      <c r="F42" s="479"/>
      <c r="G42" s="479"/>
    </row>
    <row r="43" spans="1:14" x14ac:dyDescent="0.35">
      <c r="B43" s="143"/>
      <c r="C43" s="142" t="s">
        <v>89</v>
      </c>
      <c r="E43" s="209"/>
    </row>
    <row r="44" spans="1:14" x14ac:dyDescent="0.35">
      <c r="B44" s="145"/>
      <c r="C44" s="142" t="s">
        <v>193</v>
      </c>
      <c r="E44" s="209"/>
    </row>
    <row r="45" spans="1:14" x14ac:dyDescent="0.35">
      <c r="F45" s="209"/>
    </row>
    <row r="46" spans="1:14" x14ac:dyDescent="0.35">
      <c r="F46" s="209"/>
    </row>
    <row r="47" spans="1:14" x14ac:dyDescent="0.35">
      <c r="C47" s="386"/>
      <c r="F47" s="209"/>
    </row>
    <row r="48" spans="1:14" x14ac:dyDescent="0.35">
      <c r="C48" s="385"/>
      <c r="F48" s="209"/>
    </row>
    <row r="49" spans="3:6" x14ac:dyDescent="0.35">
      <c r="C49" s="385"/>
      <c r="F49" s="209"/>
    </row>
    <row r="50" spans="3:6" x14ac:dyDescent="0.35">
      <c r="C50" s="385"/>
      <c r="F50" s="209"/>
    </row>
    <row r="51" spans="3:6" x14ac:dyDescent="0.35">
      <c r="C51" s="385"/>
      <c r="F51" s="209"/>
    </row>
    <row r="52" spans="3:6" x14ac:dyDescent="0.35">
      <c r="C52" s="385"/>
      <c r="F52" s="209"/>
    </row>
    <row r="53" spans="3:6" x14ac:dyDescent="0.35">
      <c r="C53" s="385"/>
      <c r="F53" s="209"/>
    </row>
    <row r="54" spans="3:6" x14ac:dyDescent="0.35">
      <c r="C54" s="385"/>
      <c r="F54" s="209"/>
    </row>
    <row r="55" spans="3:6" x14ac:dyDescent="0.35">
      <c r="C55" s="385"/>
      <c r="F55" s="209"/>
    </row>
    <row r="56" spans="3:6" x14ac:dyDescent="0.35">
      <c r="C56" s="385"/>
      <c r="F56" s="209"/>
    </row>
    <row r="57" spans="3:6" x14ac:dyDescent="0.35">
      <c r="C57" s="385"/>
      <c r="F57" s="209"/>
    </row>
    <row r="58" spans="3:6" x14ac:dyDescent="0.35">
      <c r="C58" s="385"/>
      <c r="F58" s="209"/>
    </row>
    <row r="59" spans="3:6" x14ac:dyDescent="0.35">
      <c r="C59" s="385"/>
    </row>
    <row r="60" spans="3:6" x14ac:dyDescent="0.35">
      <c r="C60" s="385"/>
    </row>
    <row r="61" spans="3:6" x14ac:dyDescent="0.35">
      <c r="C61" s="385"/>
    </row>
    <row r="62" spans="3:6" x14ac:dyDescent="0.35">
      <c r="C62" s="385"/>
    </row>
    <row r="63" spans="3:6" x14ac:dyDescent="0.35">
      <c r="C63" s="385"/>
    </row>
    <row r="64" spans="3:6" x14ac:dyDescent="0.35">
      <c r="C64" s="385"/>
    </row>
    <row r="65" spans="3:3" x14ac:dyDescent="0.35">
      <c r="C65" s="386"/>
    </row>
    <row r="66" spans="3:3" x14ac:dyDescent="0.35">
      <c r="C66" s="386"/>
    </row>
    <row r="67" spans="3:3" x14ac:dyDescent="0.35">
      <c r="C67" s="385"/>
    </row>
    <row r="68" spans="3:3" x14ac:dyDescent="0.35">
      <c r="C68" s="385"/>
    </row>
    <row r="69" spans="3:3" x14ac:dyDescent="0.35">
      <c r="C69" s="385"/>
    </row>
    <row r="70" spans="3:3" x14ac:dyDescent="0.35">
      <c r="C70" s="385"/>
    </row>
    <row r="71" spans="3:3" x14ac:dyDescent="0.35">
      <c r="C71" s="385"/>
    </row>
    <row r="72" spans="3:3" x14ac:dyDescent="0.35">
      <c r="C72" s="385"/>
    </row>
    <row r="73" spans="3:3" x14ac:dyDescent="0.35">
      <c r="C73" s="385"/>
    </row>
    <row r="74" spans="3:3" x14ac:dyDescent="0.35">
      <c r="C74" s="385"/>
    </row>
    <row r="75" spans="3:3" x14ac:dyDescent="0.35">
      <c r="C75" s="385"/>
    </row>
    <row r="76" spans="3:3" x14ac:dyDescent="0.35">
      <c r="C76" s="385"/>
    </row>
    <row r="77" spans="3:3" x14ac:dyDescent="0.35">
      <c r="C77" s="385"/>
    </row>
    <row r="78" spans="3:3" x14ac:dyDescent="0.35">
      <c r="C78" s="385"/>
    </row>
    <row r="79" spans="3:3" x14ac:dyDescent="0.35">
      <c r="C79" s="385"/>
    </row>
    <row r="80" spans="3:3" x14ac:dyDescent="0.35">
      <c r="C80" s="385"/>
    </row>
    <row r="81" spans="3:3" x14ac:dyDescent="0.35">
      <c r="C81" s="385"/>
    </row>
    <row r="82" spans="3:3" x14ac:dyDescent="0.35">
      <c r="C82" s="385"/>
    </row>
    <row r="83" spans="3:3" x14ac:dyDescent="0.35">
      <c r="C83" s="385"/>
    </row>
    <row r="84" spans="3:3" x14ac:dyDescent="0.35">
      <c r="C84" s="385"/>
    </row>
  </sheetData>
  <sheetProtection algorithmName="SHA-512" hashValue="0ODZaiT9YJpOQidZSOBL54gPHGfrIYDr9IfYxXqiozF/zX6/UIdmcLws79KWr3VrnAM4JJjkBQwOwXW3zWDs7g==" saltValue="tWYAgXVWLjHx2Y/qNnxyQw==" spinCount="100000" sheet="1" formatCells="0" insertColumns="0"/>
  <mergeCells count="7">
    <mergeCell ref="G1:I1"/>
    <mergeCell ref="C20:D20"/>
    <mergeCell ref="C38:D38"/>
    <mergeCell ref="D42:G42"/>
    <mergeCell ref="A1:B1"/>
    <mergeCell ref="C26:C28"/>
    <mergeCell ref="B39:G41"/>
  </mergeCells>
  <conditionalFormatting sqref="C15:C19">
    <cfRule type="expression" dxfId="35" priority="1">
      <formula>(COUNTBLANK(E15:N15)&lt;COLUMNS(E15:N15))</formula>
    </cfRule>
    <cfRule type="containsText" dxfId="34" priority="3" operator="containsText" text="Nazwa analizy">
      <formula>NOT(ISERROR(SEARCH("Nazwa analizy",C15)))</formula>
    </cfRule>
    <cfRule type="notContainsBlanks" dxfId="33" priority="4">
      <formula>LEN(TRIM(C15))&gt;0</formula>
    </cfRule>
  </conditionalFormatting>
  <conditionalFormatting sqref="E21:N21">
    <cfRule type="notContainsBlanks" dxfId="32" priority="2">
      <formula>LEN(TRIM(E21))&gt;0</formula>
    </cfRule>
    <cfRule type="expression" dxfId="31" priority="5" stopIfTrue="1">
      <formula>(COUNTBLANK(E3:E19)&lt;ROWS(E3:E19))</formula>
    </cfRule>
  </conditionalFormatting>
  <dataValidations count="2">
    <dataValidation type="date" allowBlank="1" showInputMessage="1" showErrorMessage="1" prompt="DD.MM.RR" sqref="E25:N27" xr:uid="{7F0E81E1-827A-4285-BB13-0D093D4323DD}">
      <formula1>43831</formula1>
      <formula2>54789</formula2>
    </dataValidation>
    <dataValidation allowBlank="1" showInputMessage="1" showErrorMessage="1" prompt="Skontaktuj się z Biurem Obsługi Klienta" sqref="E35:N35" xr:uid="{4EF88A2F-E086-444C-A0EB-5193EFDB0751}"/>
  </dataValidations>
  <pageMargins left="0.7" right="0.7" top="0.75" bottom="0.75" header="0.3" footer="0.3"/>
  <pageSetup paperSize="9" scale="66" fitToWidth="0" orientation="landscape" r:id="rId1"/>
  <headerFooter>
    <oddFooter>&amp;R&amp;P/&amp;N</oddFooter>
  </headerFooter>
  <colBreaks count="1" manualBreakCount="1">
    <brk id="7" max="4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3</xdr:col>
                    <xdr:colOff>393700</xdr:colOff>
                    <xdr:row>37</xdr:row>
                    <xdr:rowOff>25400</xdr:rowOff>
                  </from>
                  <to>
                    <xdr:col>3</xdr:col>
                    <xdr:colOff>1612900</xdr:colOff>
                    <xdr:row>37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</xdr:col>
                    <xdr:colOff>1238250</xdr:colOff>
                    <xdr:row>37</xdr:row>
                    <xdr:rowOff>19050</xdr:rowOff>
                  </from>
                  <to>
                    <xdr:col>3</xdr:col>
                    <xdr:colOff>444500</xdr:colOff>
                    <xdr:row>37</xdr:row>
                    <xdr:rowOff>165100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Akcetowalna wartośc komórki to x lub puste" prompt="wybrać z listy X lub zostawić puste" xr:uid="{25E90ACB-6E40-492F-8B0B-3854569166DE}">
          <x14:formula1>
            <xm:f>Arkusz2!$D$6:$D$7</xm:f>
          </x14:formula1>
          <xm:sqref>E3:N19</xm:sqref>
        </x14:dataValidation>
        <x14:dataValidation type="list" allowBlank="1" showInputMessage="1" showErrorMessage="1" prompt="Wybrać z listy rozwijanej" xr:uid="{AE3B3B82-509C-4AF7-B6F2-B038235277C8}">
          <x14:formula1>
            <xm:f>Arkusz2!$K$6:$K$43</xm:f>
          </x14:formula1>
          <xm:sqref>E34:N34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FCCA-FF7B-4DF4-A5D8-8F7730694E13}">
  <sheetPr codeName="Arkusz4">
    <tabColor theme="9" tint="-0.249977111117893"/>
    <pageSetUpPr fitToPage="1"/>
  </sheetPr>
  <dimension ref="A1:AJ45"/>
  <sheetViews>
    <sheetView zoomScale="115" zoomScaleNormal="115" zoomScaleSheetLayoutView="55" workbookViewId="0">
      <pane xSplit="5" ySplit="3" topLeftCell="F18" activePane="bottomRight" state="frozen"/>
      <selection activeCell="D39" sqref="D39"/>
      <selection pane="topRight" activeCell="D39" sqref="D39"/>
      <selection pane="bottomLeft" activeCell="D39" sqref="D39"/>
      <selection pane="bottomRight" activeCell="D33" sqref="D33:D34"/>
    </sheetView>
  </sheetViews>
  <sheetFormatPr defaultColWidth="8.81640625" defaultRowHeight="14.5" x14ac:dyDescent="0.35"/>
  <cols>
    <col min="1" max="1" width="4" style="54" customWidth="1"/>
    <col min="2" max="2" width="4.1796875" style="60" bestFit="1" customWidth="1"/>
    <col min="3" max="3" width="5.1796875" style="60" bestFit="1" customWidth="1"/>
    <col min="4" max="4" width="37.81640625" style="36" customWidth="1"/>
    <col min="5" max="5" width="33.81640625" style="32" customWidth="1"/>
    <col min="6" max="11" width="24.54296875" style="32" customWidth="1"/>
    <col min="12" max="16384" width="8.81640625" style="32"/>
  </cols>
  <sheetData>
    <row r="1" spans="1:36" s="54" customFormat="1" ht="15" customHeight="1" x14ac:dyDescent="0.25">
      <c r="A1" s="470" t="s">
        <v>61</v>
      </c>
      <c r="B1" s="471"/>
      <c r="C1" s="472"/>
      <c r="D1" s="58" t="s">
        <v>12</v>
      </c>
      <c r="E1" s="88">
        <f>'Dane ogólne'!$D$2</f>
        <v>0</v>
      </c>
      <c r="F1" s="470" t="s">
        <v>166</v>
      </c>
      <c r="G1" s="471"/>
      <c r="H1" s="473" t="s">
        <v>165</v>
      </c>
      <c r="I1" s="473"/>
      <c r="J1" s="473"/>
      <c r="K1" s="102">
        <f>ROW(E27)</f>
        <v>27</v>
      </c>
    </row>
    <row r="2" spans="1:36" s="216" customFormat="1" ht="10.5" x14ac:dyDescent="0.25">
      <c r="A2" s="489" t="s">
        <v>99</v>
      </c>
      <c r="B2" s="489" t="s">
        <v>100</v>
      </c>
      <c r="C2" s="489" t="s">
        <v>354</v>
      </c>
      <c r="D2" s="107" t="s">
        <v>13</v>
      </c>
      <c r="E2" s="214" t="s">
        <v>222</v>
      </c>
      <c r="F2" s="215">
        <f>F27</f>
        <v>0</v>
      </c>
      <c r="G2" s="215">
        <f t="shared" ref="G2:K2" si="0">G27</f>
        <v>0</v>
      </c>
      <c r="H2" s="215">
        <f t="shared" si="0"/>
        <v>0</v>
      </c>
      <c r="I2" s="215">
        <f t="shared" si="0"/>
        <v>0</v>
      </c>
      <c r="J2" s="215">
        <f t="shared" si="0"/>
        <v>0</v>
      </c>
      <c r="K2" s="215">
        <f t="shared" si="0"/>
        <v>0</v>
      </c>
    </row>
    <row r="3" spans="1:36" s="54" customFormat="1" ht="17.5" customHeight="1" x14ac:dyDescent="0.25">
      <c r="A3" s="490"/>
      <c r="B3" s="490"/>
      <c r="C3" s="490"/>
      <c r="D3" s="470" t="s">
        <v>48</v>
      </c>
      <c r="E3" s="472"/>
      <c r="F3" s="49"/>
      <c r="G3" s="49"/>
      <c r="H3" s="49"/>
      <c r="I3" s="49"/>
      <c r="J3" s="49"/>
      <c r="K3" s="49"/>
    </row>
    <row r="4" spans="1:36" s="20" customFormat="1" ht="23" x14ac:dyDescent="0.35">
      <c r="A4" s="49" t="s">
        <v>177</v>
      </c>
      <c r="B4" s="49" t="s">
        <v>177</v>
      </c>
      <c r="C4" s="87" t="s">
        <v>184</v>
      </c>
      <c r="D4" s="26" t="s">
        <v>260</v>
      </c>
      <c r="E4" s="68" t="s">
        <v>49</v>
      </c>
      <c r="F4" s="187"/>
      <c r="G4" s="161"/>
      <c r="H4" s="161"/>
      <c r="I4" s="161"/>
      <c r="J4" s="161"/>
      <c r="K4" s="161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</row>
    <row r="5" spans="1:36" ht="24" customHeight="1" x14ac:dyDescent="0.35">
      <c r="A5" s="49" t="s">
        <v>177</v>
      </c>
      <c r="B5" s="49" t="s">
        <v>177</v>
      </c>
      <c r="C5" s="87" t="s">
        <v>184</v>
      </c>
      <c r="D5" s="26" t="s">
        <v>261</v>
      </c>
      <c r="E5" s="27" t="s">
        <v>49</v>
      </c>
      <c r="F5" s="187"/>
      <c r="G5" s="161"/>
      <c r="H5" s="161"/>
      <c r="I5" s="161"/>
      <c r="J5" s="161"/>
      <c r="K5" s="161"/>
    </row>
    <row r="6" spans="1:36" ht="23.15" customHeight="1" x14ac:dyDescent="0.35">
      <c r="A6" s="49" t="s">
        <v>177</v>
      </c>
      <c r="B6" s="49" t="s">
        <v>177</v>
      </c>
      <c r="C6" s="87" t="s">
        <v>184</v>
      </c>
      <c r="D6" s="26" t="s">
        <v>262</v>
      </c>
      <c r="E6" s="27" t="s">
        <v>52</v>
      </c>
      <c r="F6" s="187"/>
      <c r="G6" s="161"/>
      <c r="H6" s="161"/>
      <c r="I6" s="161"/>
      <c r="J6" s="161"/>
      <c r="K6" s="161"/>
    </row>
    <row r="7" spans="1:36" ht="23" x14ac:dyDescent="0.35">
      <c r="A7" s="49" t="s">
        <v>177</v>
      </c>
      <c r="B7" s="49" t="s">
        <v>177</v>
      </c>
      <c r="C7" s="87" t="s">
        <v>184</v>
      </c>
      <c r="D7" s="26" t="s">
        <v>263</v>
      </c>
      <c r="E7" s="27" t="s">
        <v>52</v>
      </c>
      <c r="F7" s="187"/>
      <c r="G7" s="161"/>
      <c r="H7" s="161"/>
      <c r="I7" s="161"/>
      <c r="J7" s="161"/>
      <c r="K7" s="161"/>
    </row>
    <row r="8" spans="1:36" x14ac:dyDescent="0.35">
      <c r="A8" s="49" t="s">
        <v>177</v>
      </c>
      <c r="B8" s="49" t="s">
        <v>177</v>
      </c>
      <c r="C8" s="87" t="s">
        <v>184</v>
      </c>
      <c r="D8" s="26" t="s">
        <v>264</v>
      </c>
      <c r="E8" s="27" t="s">
        <v>53</v>
      </c>
      <c r="F8" s="187"/>
      <c r="G8" s="161"/>
      <c r="H8" s="161"/>
      <c r="I8" s="161"/>
      <c r="J8" s="161"/>
      <c r="K8" s="161"/>
    </row>
    <row r="9" spans="1:36" ht="26.15" customHeight="1" x14ac:dyDescent="0.35">
      <c r="A9" s="49" t="s">
        <v>177</v>
      </c>
      <c r="B9" s="49" t="s">
        <v>177</v>
      </c>
      <c r="C9" s="49"/>
      <c r="D9" s="26" t="s">
        <v>265</v>
      </c>
      <c r="E9" s="27" t="s">
        <v>55</v>
      </c>
      <c r="F9" s="187"/>
      <c r="G9" s="161"/>
      <c r="H9" s="161"/>
      <c r="I9" s="161"/>
      <c r="J9" s="161"/>
      <c r="K9" s="161"/>
    </row>
    <row r="10" spans="1:36" ht="24.65" customHeight="1" x14ac:dyDescent="0.35">
      <c r="A10" s="49" t="s">
        <v>177</v>
      </c>
      <c r="B10" s="49" t="s">
        <v>177</v>
      </c>
      <c r="C10" s="87" t="s">
        <v>184</v>
      </c>
      <c r="D10" s="26" t="s">
        <v>266</v>
      </c>
      <c r="E10" s="27" t="s">
        <v>56</v>
      </c>
      <c r="F10" s="187"/>
      <c r="G10" s="161"/>
      <c r="H10" s="161"/>
      <c r="I10" s="161"/>
      <c r="J10" s="161"/>
      <c r="K10" s="161"/>
    </row>
    <row r="11" spans="1:36" ht="24.65" customHeight="1" x14ac:dyDescent="0.35">
      <c r="A11" s="49"/>
      <c r="B11" s="49" t="s">
        <v>177</v>
      </c>
      <c r="C11" s="49"/>
      <c r="D11" s="325" t="s">
        <v>430</v>
      </c>
      <c r="E11" s="27" t="s">
        <v>431</v>
      </c>
      <c r="F11" s="187"/>
      <c r="G11" s="161"/>
      <c r="H11" s="161"/>
      <c r="I11" s="161"/>
      <c r="J11" s="161"/>
      <c r="K11" s="161"/>
    </row>
    <row r="12" spans="1:36" ht="16.5" customHeight="1" x14ac:dyDescent="0.35">
      <c r="A12" s="56"/>
      <c r="B12" s="56"/>
      <c r="C12" s="335"/>
      <c r="D12" s="206" t="s">
        <v>271</v>
      </c>
      <c r="E12" s="27"/>
      <c r="F12" s="187"/>
      <c r="G12" s="161"/>
      <c r="H12" s="161"/>
      <c r="I12" s="161"/>
      <c r="J12" s="161"/>
      <c r="K12" s="161"/>
    </row>
    <row r="13" spans="1:36" s="220" customFormat="1" x14ac:dyDescent="0.35">
      <c r="A13" s="107"/>
      <c r="B13" s="107"/>
      <c r="C13" s="231"/>
      <c r="D13" s="206" t="s">
        <v>271</v>
      </c>
      <c r="E13" s="217"/>
      <c r="F13" s="218"/>
      <c r="G13" s="219"/>
      <c r="H13" s="219"/>
      <c r="I13" s="219"/>
      <c r="J13" s="219"/>
      <c r="K13" s="219"/>
    </row>
    <row r="14" spans="1:36" x14ac:dyDescent="0.35">
      <c r="A14" s="49"/>
      <c r="B14" s="49"/>
      <c r="C14" s="333"/>
      <c r="D14" s="493" t="s">
        <v>126</v>
      </c>
      <c r="E14" s="494"/>
      <c r="F14" s="493"/>
      <c r="G14" s="494"/>
      <c r="H14" s="493"/>
      <c r="I14" s="494"/>
      <c r="J14" s="493"/>
      <c r="K14" s="494"/>
    </row>
    <row r="15" spans="1:36" ht="26.15" customHeight="1" x14ac:dyDescent="0.35">
      <c r="A15" s="49"/>
      <c r="B15" s="49" t="s">
        <v>177</v>
      </c>
      <c r="C15" s="49"/>
      <c r="D15" s="26" t="s">
        <v>50</v>
      </c>
      <c r="E15" s="27" t="s">
        <v>49</v>
      </c>
      <c r="F15" s="187"/>
      <c r="G15" s="161"/>
      <c r="H15" s="161"/>
      <c r="I15" s="161"/>
      <c r="J15" s="161"/>
      <c r="K15" s="161"/>
    </row>
    <row r="16" spans="1:36" ht="21.65" customHeight="1" x14ac:dyDescent="0.35">
      <c r="A16" s="49"/>
      <c r="B16" s="49" t="s">
        <v>177</v>
      </c>
      <c r="C16" s="49"/>
      <c r="D16" s="26" t="s">
        <v>51</v>
      </c>
      <c r="E16" s="27" t="s">
        <v>52</v>
      </c>
      <c r="F16" s="187"/>
      <c r="G16" s="161"/>
      <c r="H16" s="161"/>
      <c r="I16" s="161"/>
      <c r="J16" s="161"/>
      <c r="K16" s="161"/>
    </row>
    <row r="17" spans="1:36" ht="21" x14ac:dyDescent="0.35">
      <c r="A17" s="49"/>
      <c r="B17" s="49" t="s">
        <v>177</v>
      </c>
      <c r="C17" s="49"/>
      <c r="D17" s="26" t="s">
        <v>54</v>
      </c>
      <c r="E17" s="27" t="s">
        <v>55</v>
      </c>
      <c r="F17" s="187"/>
      <c r="G17" s="161"/>
      <c r="H17" s="161"/>
      <c r="I17" s="161"/>
      <c r="J17" s="161"/>
      <c r="K17" s="161"/>
    </row>
    <row r="18" spans="1:36" ht="21" x14ac:dyDescent="0.35">
      <c r="A18" s="49"/>
      <c r="B18" s="49" t="s">
        <v>177</v>
      </c>
      <c r="C18" s="49"/>
      <c r="D18" s="26" t="s">
        <v>101</v>
      </c>
      <c r="E18" s="27" t="s">
        <v>102</v>
      </c>
      <c r="F18" s="187"/>
      <c r="G18" s="161"/>
      <c r="H18" s="161"/>
      <c r="I18" s="161"/>
      <c r="J18" s="161"/>
      <c r="K18" s="161"/>
    </row>
    <row r="19" spans="1:36" ht="21" x14ac:dyDescent="0.35">
      <c r="A19" s="49"/>
      <c r="B19" s="49" t="s">
        <v>177</v>
      </c>
      <c r="C19" s="49"/>
      <c r="D19" s="26" t="s">
        <v>57</v>
      </c>
      <c r="E19" s="27" t="s">
        <v>58</v>
      </c>
      <c r="F19" s="187"/>
      <c r="G19" s="161"/>
      <c r="H19" s="161"/>
      <c r="I19" s="161"/>
      <c r="J19" s="161"/>
      <c r="K19" s="161"/>
    </row>
    <row r="20" spans="1:36" s="220" customFormat="1" x14ac:dyDescent="0.35">
      <c r="A20" s="107"/>
      <c r="B20" s="107"/>
      <c r="C20" s="231"/>
      <c r="D20" s="206" t="s">
        <v>271</v>
      </c>
      <c r="E20" s="96"/>
      <c r="F20" s="218"/>
      <c r="G20" s="219"/>
      <c r="H20" s="219"/>
      <c r="I20" s="219"/>
      <c r="J20" s="219"/>
      <c r="K20" s="219"/>
    </row>
    <row r="21" spans="1:36" s="55" customFormat="1" x14ac:dyDescent="0.35">
      <c r="A21" s="49"/>
      <c r="B21" s="49"/>
      <c r="C21" s="333"/>
      <c r="D21" s="493" t="s">
        <v>127</v>
      </c>
      <c r="E21" s="494"/>
      <c r="F21" s="493"/>
      <c r="G21" s="494"/>
      <c r="H21" s="493"/>
      <c r="I21" s="494"/>
      <c r="J21" s="493"/>
      <c r="K21" s="494"/>
    </row>
    <row r="22" spans="1:36" ht="21" x14ac:dyDescent="0.35">
      <c r="A22" s="49" t="s">
        <v>177</v>
      </c>
      <c r="B22" s="49" t="s">
        <v>268</v>
      </c>
      <c r="C22" s="87" t="s">
        <v>184</v>
      </c>
      <c r="D22" s="26" t="s">
        <v>293</v>
      </c>
      <c r="E22" s="27" t="s">
        <v>58</v>
      </c>
      <c r="F22" s="187"/>
      <c r="G22" s="161"/>
      <c r="H22" s="161"/>
      <c r="I22" s="161"/>
      <c r="J22" s="161"/>
      <c r="K22" s="161"/>
    </row>
    <row r="23" spans="1:36" ht="21" x14ac:dyDescent="0.35">
      <c r="A23" s="49" t="s">
        <v>177</v>
      </c>
      <c r="B23" s="49" t="s">
        <v>268</v>
      </c>
      <c r="C23" s="87" t="s">
        <v>184</v>
      </c>
      <c r="D23" s="26" t="s">
        <v>292</v>
      </c>
      <c r="E23" s="27" t="s">
        <v>58</v>
      </c>
      <c r="F23" s="187"/>
      <c r="G23" s="161"/>
      <c r="H23" s="161"/>
      <c r="I23" s="161"/>
      <c r="J23" s="161"/>
      <c r="K23" s="161"/>
    </row>
    <row r="24" spans="1:36" x14ac:dyDescent="0.35">
      <c r="A24" s="49"/>
      <c r="B24" s="49"/>
      <c r="C24" s="336"/>
      <c r="D24" s="206" t="s">
        <v>271</v>
      </c>
      <c r="E24" s="96"/>
      <c r="F24" s="187"/>
      <c r="G24" s="161"/>
      <c r="H24" s="161"/>
      <c r="I24" s="161"/>
      <c r="J24" s="161"/>
      <c r="K24" s="161"/>
    </row>
    <row r="25" spans="1:36" x14ac:dyDescent="0.35">
      <c r="A25" s="49"/>
      <c r="B25" s="49"/>
      <c r="C25" s="336"/>
      <c r="D25" s="206" t="s">
        <v>271</v>
      </c>
      <c r="E25" s="96"/>
      <c r="F25" s="187"/>
      <c r="G25" s="161"/>
      <c r="H25" s="161"/>
      <c r="I25" s="161"/>
      <c r="J25" s="161"/>
      <c r="K25" s="161"/>
    </row>
    <row r="26" spans="1:36" s="55" customFormat="1" ht="20.149999999999999" customHeight="1" thickBot="1" x14ac:dyDescent="0.4">
      <c r="A26" s="58"/>
      <c r="B26" s="59" t="s">
        <v>8</v>
      </c>
      <c r="C26" s="337"/>
      <c r="D26" s="496" t="s">
        <v>37</v>
      </c>
      <c r="E26" s="497"/>
      <c r="F26" s="62" t="s">
        <v>8</v>
      </c>
      <c r="G26" s="62" t="s">
        <v>8</v>
      </c>
      <c r="H26" s="79" t="s">
        <v>8</v>
      </c>
      <c r="I26" s="79" t="s">
        <v>8</v>
      </c>
      <c r="J26" s="79" t="s">
        <v>8</v>
      </c>
      <c r="K26" s="79" t="s">
        <v>8</v>
      </c>
    </row>
    <row r="27" spans="1:36" s="220" customFormat="1" x14ac:dyDescent="0.35">
      <c r="A27" s="498"/>
      <c r="B27" s="499"/>
      <c r="C27" s="499"/>
      <c r="D27" s="286" t="s">
        <v>303</v>
      </c>
      <c r="E27" s="285" t="s">
        <v>38</v>
      </c>
      <c r="F27" s="188"/>
      <c r="G27" s="139"/>
      <c r="H27" s="139"/>
      <c r="I27" s="139"/>
      <c r="J27" s="139"/>
      <c r="K27" s="139"/>
    </row>
    <row r="28" spans="1:36" s="223" customFormat="1" ht="15" thickBot="1" x14ac:dyDescent="0.4">
      <c r="A28" s="498"/>
      <c r="B28" s="499"/>
      <c r="C28" s="499"/>
      <c r="D28" s="341">
        <f>COUNTA(F27:K27)</f>
        <v>0</v>
      </c>
      <c r="E28" s="29" t="s">
        <v>245</v>
      </c>
      <c r="F28" s="189"/>
      <c r="G28" s="164"/>
      <c r="H28" s="165"/>
      <c r="I28" s="165"/>
      <c r="J28" s="165"/>
      <c r="K28" s="165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</row>
    <row r="29" spans="1:36" s="223" customFormat="1" x14ac:dyDescent="0.35">
      <c r="A29" s="498"/>
      <c r="B29" s="499"/>
      <c r="C29" s="499"/>
      <c r="E29" s="74" t="s">
        <v>259</v>
      </c>
      <c r="F29" s="189"/>
      <c r="G29" s="164"/>
      <c r="H29" s="165"/>
      <c r="I29" s="165"/>
      <c r="J29" s="165"/>
      <c r="K29" s="165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</row>
    <row r="30" spans="1:36" s="220" customFormat="1" ht="15" customHeight="1" x14ac:dyDescent="0.35">
      <c r="A30" s="498"/>
      <c r="B30" s="499"/>
      <c r="C30" s="499"/>
      <c r="D30" s="491" t="s">
        <v>438</v>
      </c>
      <c r="E30" s="74" t="s">
        <v>59</v>
      </c>
      <c r="F30" s="190"/>
      <c r="G30" s="166"/>
      <c r="H30" s="167"/>
      <c r="I30" s="167"/>
      <c r="J30" s="167"/>
      <c r="K30" s="167"/>
    </row>
    <row r="31" spans="1:36" s="220" customFormat="1" x14ac:dyDescent="0.35">
      <c r="A31" s="498"/>
      <c r="B31" s="499"/>
      <c r="C31" s="499"/>
      <c r="D31" s="495"/>
      <c r="E31" s="74" t="s">
        <v>40</v>
      </c>
      <c r="F31" s="282"/>
      <c r="G31" s="283"/>
      <c r="H31" s="273"/>
      <c r="I31" s="273"/>
      <c r="J31" s="273"/>
      <c r="K31" s="273"/>
    </row>
    <row r="32" spans="1:36" s="220" customFormat="1" ht="15" customHeight="1" x14ac:dyDescent="0.35">
      <c r="A32" s="498"/>
      <c r="B32" s="499"/>
      <c r="C32" s="499"/>
      <c r="D32" s="492"/>
      <c r="E32" s="74" t="s">
        <v>11</v>
      </c>
      <c r="F32" s="191"/>
      <c r="G32" s="168"/>
      <c r="H32" s="159"/>
      <c r="I32" s="159"/>
      <c r="J32" s="159"/>
      <c r="K32" s="159"/>
    </row>
    <row r="33" spans="1:12" s="220" customFormat="1" x14ac:dyDescent="0.35">
      <c r="A33" s="498"/>
      <c r="B33" s="499"/>
      <c r="C33" s="499"/>
      <c r="D33" s="491" t="s">
        <v>129</v>
      </c>
      <c r="E33" s="74" t="s">
        <v>42</v>
      </c>
      <c r="F33" s="191"/>
      <c r="G33" s="168"/>
      <c r="H33" s="159"/>
      <c r="I33" s="159"/>
      <c r="J33" s="159"/>
      <c r="K33" s="159"/>
    </row>
    <row r="34" spans="1:12" s="220" customFormat="1" ht="15.75" customHeight="1" x14ac:dyDescent="0.35">
      <c r="A34" s="498"/>
      <c r="B34" s="499"/>
      <c r="C34" s="499"/>
      <c r="D34" s="492"/>
      <c r="E34" s="74" t="s">
        <v>43</v>
      </c>
      <c r="F34" s="224" t="str">
        <f>IF(AND('Dane ogólne'!$B$19,'Dane ogólne'!$C$19),"błąd",IF('Dane ogólne'!$C$19,"ALS",IF('Dane ogólne'!$B$19,"klient","-")))</f>
        <v>-</v>
      </c>
      <c r="G34" s="225" t="str">
        <f>IF(AND('Dane ogólne'!$B$19,'Dane ogólne'!$C$19),"błąd",IF('Dane ogólne'!$C$19,"ALS",IF('Dane ogólne'!$B$19,"klient","-")))</f>
        <v>-</v>
      </c>
      <c r="H34" s="225" t="str">
        <f>IF(AND('Dane ogólne'!$B$19,'Dane ogólne'!$C$19),"błąd",IF('Dane ogólne'!$C$19,"ALS",IF('Dane ogólne'!$B$19,"klient","-")))</f>
        <v>-</v>
      </c>
      <c r="I34" s="225" t="str">
        <f>IF(AND('Dane ogólne'!$B$19,'Dane ogólne'!$C$19),"błąd",IF('Dane ogólne'!$C$19,"ALS",IF('Dane ogólne'!$B$19,"klient","-")))</f>
        <v>-</v>
      </c>
      <c r="J34" s="225" t="str">
        <f>IF(AND('Dane ogólne'!$B$19,'Dane ogólne'!$C$19),"błąd",IF('Dane ogólne'!$C$19,"ALS",IF('Dane ogólne'!$B$19,"klient","-")))</f>
        <v>-</v>
      </c>
      <c r="K34" s="225" t="str">
        <f>IF(AND('Dane ogólne'!$B$19,'Dane ogólne'!$C$19),"błąd",IF('Dane ogólne'!$C$19,"ALS",IF('Dane ogólne'!$B$19,"klient","-")))</f>
        <v>-</v>
      </c>
      <c r="L34" s="47" t="s">
        <v>116</v>
      </c>
    </row>
    <row r="35" spans="1:12" s="220" customFormat="1" x14ac:dyDescent="0.35">
      <c r="A35" s="498"/>
      <c r="B35" s="499"/>
      <c r="C35" s="499"/>
      <c r="D35" s="491" t="s">
        <v>130</v>
      </c>
      <c r="E35" s="74" t="s">
        <v>117</v>
      </c>
      <c r="F35" s="193"/>
      <c r="G35" s="163"/>
      <c r="H35" s="159"/>
      <c r="I35" s="159"/>
      <c r="J35" s="159"/>
      <c r="K35" s="159"/>
      <c r="L35" s="226"/>
    </row>
    <row r="36" spans="1:12" s="220" customFormat="1" x14ac:dyDescent="0.35">
      <c r="A36" s="498"/>
      <c r="B36" s="499"/>
      <c r="C36" s="499"/>
      <c r="D36" s="492"/>
      <c r="E36" s="74" t="s">
        <v>47</v>
      </c>
      <c r="F36" s="194" t="s">
        <v>8</v>
      </c>
      <c r="G36" s="162"/>
      <c r="H36" s="90"/>
      <c r="I36" s="90"/>
      <c r="J36" s="90"/>
      <c r="K36" s="90"/>
    </row>
    <row r="37" spans="1:12" s="220" customFormat="1" x14ac:dyDescent="0.35">
      <c r="A37" s="500"/>
      <c r="B37" s="501"/>
      <c r="C37" s="501"/>
      <c r="D37" s="372"/>
      <c r="E37" s="371" t="s">
        <v>96</v>
      </c>
      <c r="F37" s="374"/>
      <c r="G37" s="164"/>
      <c r="H37" s="165"/>
      <c r="I37" s="165"/>
      <c r="J37" s="165"/>
      <c r="K37" s="165"/>
    </row>
    <row r="38" spans="1:12" s="220" customFormat="1" x14ac:dyDescent="0.35">
      <c r="A38" s="349"/>
      <c r="B38" s="350"/>
      <c r="C38" s="350"/>
      <c r="D38" s="347"/>
      <c r="E38" s="370" t="s">
        <v>96</v>
      </c>
      <c r="F38" s="374"/>
      <c r="G38" s="164"/>
      <c r="H38" s="165"/>
      <c r="I38" s="165"/>
      <c r="J38" s="165"/>
      <c r="K38" s="165"/>
    </row>
    <row r="39" spans="1:12" x14ac:dyDescent="0.35">
      <c r="A39" s="113" t="s">
        <v>432</v>
      </c>
      <c r="B39" s="110"/>
      <c r="C39" s="111"/>
      <c r="D39" s="111"/>
      <c r="E39" s="111"/>
      <c r="F39" s="111"/>
      <c r="G39" s="111"/>
      <c r="H39" s="111"/>
      <c r="I39" s="111"/>
      <c r="J39" s="111"/>
      <c r="K39" s="112"/>
    </row>
    <row r="40" spans="1:12" x14ac:dyDescent="0.35">
      <c r="A40" s="486" t="s">
        <v>258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8"/>
    </row>
    <row r="41" spans="1:12" x14ac:dyDescent="0.35">
      <c r="A41" s="486" t="s">
        <v>358</v>
      </c>
      <c r="B41" s="487"/>
      <c r="C41" s="487"/>
      <c r="D41" s="487"/>
      <c r="E41" s="487"/>
      <c r="F41" s="487"/>
      <c r="G41" s="487"/>
      <c r="H41" s="487"/>
      <c r="I41" s="487"/>
      <c r="J41" s="487"/>
      <c r="K41" s="488"/>
    </row>
    <row r="43" spans="1:12" x14ac:dyDescent="0.35">
      <c r="B43" s="146"/>
      <c r="C43" s="338"/>
      <c r="D43" s="144" t="s">
        <v>90</v>
      </c>
    </row>
    <row r="44" spans="1:12" x14ac:dyDescent="0.35">
      <c r="B44" s="143"/>
      <c r="C44" s="339"/>
      <c r="D44" s="142" t="s">
        <v>89</v>
      </c>
    </row>
    <row r="45" spans="1:12" x14ac:dyDescent="0.35">
      <c r="B45" s="145"/>
      <c r="C45" s="340"/>
      <c r="D45" s="142" t="s">
        <v>193</v>
      </c>
    </row>
  </sheetData>
  <sheetProtection algorithmName="SHA-512" hashValue="xil7dBceTWsBR0FxyuTR4ATXB2uABqLPHhoEBPPH4G1Huu+VheCUXi/ttAs+KM1YA6ZOKd/f6hOVyIZ0AS4aoA==" saltValue="BayLuam21gui7VB6NrGNeA==" spinCount="100000" sheet="1" formatCells="0" insertColumns="0"/>
  <mergeCells count="22">
    <mergeCell ref="A1:C1"/>
    <mergeCell ref="C2:C3"/>
    <mergeCell ref="A27:C37"/>
    <mergeCell ref="A40:K40"/>
    <mergeCell ref="H14:I14"/>
    <mergeCell ref="J14:K14"/>
    <mergeCell ref="A41:K41"/>
    <mergeCell ref="A2:A3"/>
    <mergeCell ref="B2:B3"/>
    <mergeCell ref="H1:J1"/>
    <mergeCell ref="F1:G1"/>
    <mergeCell ref="D35:D36"/>
    <mergeCell ref="D33:D34"/>
    <mergeCell ref="D21:E21"/>
    <mergeCell ref="D3:E3"/>
    <mergeCell ref="D14:E14"/>
    <mergeCell ref="F21:G21"/>
    <mergeCell ref="D30:D32"/>
    <mergeCell ref="D26:E26"/>
    <mergeCell ref="H21:I21"/>
    <mergeCell ref="J21:K21"/>
    <mergeCell ref="F14:G14"/>
  </mergeCells>
  <phoneticPr fontId="2" type="noConversion"/>
  <conditionalFormatting sqref="D12:D13">
    <cfRule type="expression" dxfId="30" priority="1">
      <formula>(COUNTBLANK(F12:O12)&lt;COLUMNS(F12:O12))</formula>
    </cfRule>
    <cfRule type="containsText" dxfId="29" priority="2" operator="containsText" text="Nazwa analizy">
      <formula>NOT(ISERROR(SEARCH("Nazwa analizy",D12)))</formula>
    </cfRule>
    <cfRule type="notContainsBlanks" dxfId="28" priority="3">
      <formula>LEN(TRIM(D12))&gt;0</formula>
    </cfRule>
  </conditionalFormatting>
  <conditionalFormatting sqref="D20">
    <cfRule type="expression" dxfId="27" priority="13">
      <formula>(COUNTBLANK(F20:O20)&lt;COLUMNS(F20:O20))</formula>
    </cfRule>
    <cfRule type="containsText" dxfId="26" priority="14" operator="containsText" text="Nazwa analizy">
      <formula>NOT(ISERROR(SEARCH("Nazwa analizy",D20)))</formula>
    </cfRule>
    <cfRule type="notContainsBlanks" dxfId="25" priority="15">
      <formula>LEN(TRIM(D20))&gt;0</formula>
    </cfRule>
  </conditionalFormatting>
  <conditionalFormatting sqref="D24:D25">
    <cfRule type="expression" dxfId="24" priority="7">
      <formula>(COUNTBLANK(F24:O24)&lt;COLUMNS(F24:O24))</formula>
    </cfRule>
    <cfRule type="containsText" dxfId="23" priority="8" operator="containsText" text="Nazwa analizy">
      <formula>NOT(ISERROR(SEARCH("Nazwa analizy",D24)))</formula>
    </cfRule>
    <cfRule type="notContainsBlanks" dxfId="22" priority="9">
      <formula>LEN(TRIM(D24))&gt;0</formula>
    </cfRule>
  </conditionalFormatting>
  <conditionalFormatting sqref="F27:K27">
    <cfRule type="notContainsBlanks" dxfId="21" priority="16">
      <formula>LEN(TRIM(F27))&gt;0</formula>
    </cfRule>
    <cfRule type="expression" dxfId="20" priority="17" stopIfTrue="1">
      <formula>(COUNTBLANK(F3:F25)&lt;ROWS(F3:F25))</formula>
    </cfRule>
  </conditionalFormatting>
  <dataValidations count="1">
    <dataValidation type="date" allowBlank="1" showInputMessage="1" showErrorMessage="1" prompt="DD.MM.RR" sqref="F31:K31" xr:uid="{098D1A92-2D43-4240-9C6C-552888288310}">
      <formula1>43831</formula1>
      <formula2>54789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  <headerFooter>
    <oddHeader>&amp;LPZ - oddział Poznań
KRK - oddział Kraków
Wybrane metody prosze zaznaczyć za pomocą: X&amp;C&amp;"Calibri,Pogrubiony"&amp;16&amp;K004CABMikrobiologia wody</oddHeader>
  </headerFooter>
  <colBreaks count="2" manualBreakCount="2">
    <brk id="11" max="1048575" man="1"/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5" r:id="rId4" name="Check Box 9">
              <controlPr defaultSize="0" autoFill="0" autoLine="0" autoPict="0">
                <anchor moveWithCells="1">
                  <from>
                    <xdr:col>4</xdr:col>
                    <xdr:colOff>533400</xdr:colOff>
                    <xdr:row>36</xdr:row>
                    <xdr:rowOff>0</xdr:rowOff>
                  </from>
                  <to>
                    <xdr:col>4</xdr:col>
                    <xdr:colOff>1739900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5" name="Check Box 10">
              <controlPr defaultSize="0" autoFill="0" autoLine="0" autoPict="0">
                <anchor moveWithCells="1">
                  <from>
                    <xdr:col>4</xdr:col>
                    <xdr:colOff>533400</xdr:colOff>
                    <xdr:row>37</xdr:row>
                    <xdr:rowOff>12700</xdr:rowOff>
                  </from>
                  <to>
                    <xdr:col>4</xdr:col>
                    <xdr:colOff>1930400</xdr:colOff>
                    <xdr:row>37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" xr:uid="{C3EC9120-A6F7-434F-99FE-F8A0866E1CF3}">
          <x14:formula1>
            <xm:f>Arkusz2!$D$6:$D$7</xm:f>
          </x14:formula1>
          <xm:sqref>F4:K13 F15:K20 F22:K25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5730-6128-49CE-9F4D-208B436733A1}">
  <dimension ref="A1:AQ4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2" sqref="E32"/>
    </sheetView>
  </sheetViews>
  <sheetFormatPr defaultRowHeight="14.5" x14ac:dyDescent="0.35"/>
  <cols>
    <col min="1" max="1" width="4.81640625" customWidth="1"/>
    <col min="2" max="2" width="5.81640625" customWidth="1"/>
    <col min="3" max="3" width="27.453125" customWidth="1"/>
    <col min="4" max="4" width="21.90625" customWidth="1"/>
    <col min="5" max="14" width="18.81640625" customWidth="1"/>
  </cols>
  <sheetData>
    <row r="1" spans="1:14" x14ac:dyDescent="0.35">
      <c r="A1" s="470" t="s">
        <v>61</v>
      </c>
      <c r="B1" s="472"/>
      <c r="C1" s="58" t="s">
        <v>12</v>
      </c>
      <c r="D1" s="98"/>
      <c r="E1" s="66" t="s">
        <v>191</v>
      </c>
      <c r="F1" s="67"/>
      <c r="G1" s="480" t="s">
        <v>165</v>
      </c>
      <c r="H1" s="480"/>
      <c r="I1" s="480"/>
      <c r="J1" s="102">
        <f>ROW(D23)</f>
        <v>23</v>
      </c>
      <c r="K1" s="123"/>
      <c r="L1" s="123"/>
      <c r="M1" s="123"/>
      <c r="N1" s="123"/>
    </row>
    <row r="2" spans="1:14" x14ac:dyDescent="0.35">
      <c r="A2" s="195" t="s">
        <v>241</v>
      </c>
      <c r="B2" s="197" t="s">
        <v>100</v>
      </c>
      <c r="C2" s="58" t="s">
        <v>13</v>
      </c>
      <c r="D2" s="98" t="s">
        <v>218</v>
      </c>
      <c r="E2" s="121">
        <f>E23</f>
        <v>0</v>
      </c>
      <c r="F2" s="121">
        <f t="shared" ref="F2:N2" si="0">F23</f>
        <v>0</v>
      </c>
      <c r="G2" s="121">
        <f t="shared" si="0"/>
        <v>0</v>
      </c>
      <c r="H2" s="121">
        <f t="shared" si="0"/>
        <v>0</v>
      </c>
      <c r="I2" s="121">
        <f t="shared" si="0"/>
        <v>0</v>
      </c>
      <c r="J2" s="121">
        <f t="shared" si="0"/>
        <v>0</v>
      </c>
      <c r="K2" s="121">
        <f t="shared" si="0"/>
        <v>0</v>
      </c>
      <c r="L2" s="121">
        <f t="shared" si="0"/>
        <v>0</v>
      </c>
      <c r="M2" s="121">
        <f t="shared" si="0"/>
        <v>0</v>
      </c>
      <c r="N2" s="121">
        <f t="shared" si="0"/>
        <v>0</v>
      </c>
    </row>
    <row r="3" spans="1:14" x14ac:dyDescent="0.35">
      <c r="A3" s="195" t="s">
        <v>240</v>
      </c>
      <c r="B3" s="195"/>
      <c r="C3" s="202" t="s">
        <v>246</v>
      </c>
      <c r="D3" s="96" t="s">
        <v>243</v>
      </c>
      <c r="E3" s="131"/>
      <c r="F3" s="132"/>
      <c r="G3" s="132"/>
      <c r="H3" s="132"/>
      <c r="I3" s="132"/>
      <c r="J3" s="132"/>
      <c r="K3" s="132"/>
      <c r="L3" s="132"/>
      <c r="M3" s="132"/>
      <c r="N3" s="132"/>
    </row>
    <row r="4" spans="1:14" x14ac:dyDescent="0.35">
      <c r="A4" s="195" t="s">
        <v>240</v>
      </c>
      <c r="B4" s="195"/>
      <c r="C4" s="202" t="s">
        <v>247</v>
      </c>
      <c r="D4" s="135"/>
      <c r="E4" s="131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35">
      <c r="A5" s="195" t="s">
        <v>240</v>
      </c>
      <c r="B5" s="195"/>
      <c r="C5" s="202" t="s">
        <v>248</v>
      </c>
      <c r="D5" s="96" t="s">
        <v>244</v>
      </c>
      <c r="E5" s="131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35">
      <c r="A6" s="195" t="s">
        <v>240</v>
      </c>
      <c r="B6" s="195"/>
      <c r="C6" s="202" t="s">
        <v>249</v>
      </c>
      <c r="D6" s="96" t="s">
        <v>244</v>
      </c>
      <c r="E6" s="131"/>
      <c r="F6" s="132"/>
      <c r="G6" s="132"/>
      <c r="H6" s="132"/>
      <c r="I6" s="132"/>
      <c r="J6" s="132"/>
      <c r="K6" s="132"/>
      <c r="L6" s="132"/>
      <c r="M6" s="132"/>
      <c r="N6" s="132"/>
    </row>
    <row r="7" spans="1:14" hidden="1" x14ac:dyDescent="0.35">
      <c r="A7" s="195"/>
      <c r="B7" s="109" t="s">
        <v>178</v>
      </c>
      <c r="C7" s="26" t="s">
        <v>267</v>
      </c>
      <c r="D7" s="27" t="s">
        <v>128</v>
      </c>
      <c r="E7" s="131"/>
      <c r="F7" s="132"/>
      <c r="G7" s="132"/>
      <c r="H7" s="132"/>
      <c r="I7" s="132"/>
      <c r="J7" s="132"/>
      <c r="K7" s="132"/>
      <c r="L7" s="132"/>
      <c r="M7" s="132"/>
      <c r="N7" s="132"/>
    </row>
    <row r="8" spans="1:14" x14ac:dyDescent="0.35">
      <c r="A8" s="195" t="s">
        <v>240</v>
      </c>
      <c r="B8" s="195"/>
      <c r="C8" s="202" t="s">
        <v>250</v>
      </c>
      <c r="D8" s="135"/>
      <c r="E8" s="131"/>
      <c r="F8" s="132"/>
      <c r="G8" s="132"/>
      <c r="H8" s="132"/>
      <c r="I8" s="132"/>
      <c r="J8" s="132"/>
      <c r="K8" s="132"/>
      <c r="L8" s="132"/>
      <c r="M8" s="132"/>
      <c r="N8" s="132"/>
    </row>
    <row r="9" spans="1:14" x14ac:dyDescent="0.35">
      <c r="A9" s="195" t="s">
        <v>240</v>
      </c>
      <c r="B9" s="195"/>
      <c r="C9" s="202" t="s">
        <v>251</v>
      </c>
      <c r="D9" s="135"/>
      <c r="E9" s="133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35">
      <c r="A10" s="195" t="s">
        <v>240</v>
      </c>
      <c r="B10" s="195"/>
      <c r="C10" s="202" t="s">
        <v>252</v>
      </c>
      <c r="D10" s="135"/>
      <c r="E10" s="133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x14ac:dyDescent="0.35">
      <c r="A11" s="195" t="s">
        <v>240</v>
      </c>
      <c r="B11" s="195"/>
      <c r="C11" s="202" t="s">
        <v>253</v>
      </c>
      <c r="D11" s="135"/>
      <c r="E11" s="133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x14ac:dyDescent="0.35">
      <c r="A12" s="195" t="s">
        <v>240</v>
      </c>
      <c r="B12" s="195"/>
      <c r="C12" s="202" t="s">
        <v>314</v>
      </c>
      <c r="D12" s="136"/>
      <c r="E12" s="133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x14ac:dyDescent="0.35">
      <c r="A13" s="195" t="s">
        <v>240</v>
      </c>
      <c r="B13" s="195"/>
      <c r="C13" s="202" t="s">
        <v>254</v>
      </c>
      <c r="D13" s="136"/>
      <c r="E13" s="133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x14ac:dyDescent="0.35">
      <c r="A14" s="195" t="s">
        <v>240</v>
      </c>
      <c r="B14" s="195"/>
      <c r="C14" s="202" t="s">
        <v>255</v>
      </c>
      <c r="D14" s="136"/>
      <c r="E14" s="133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35">
      <c r="A15" s="195" t="s">
        <v>240</v>
      </c>
      <c r="B15" s="195"/>
      <c r="C15" s="202" t="s">
        <v>256</v>
      </c>
      <c r="D15" s="136"/>
      <c r="E15" s="133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x14ac:dyDescent="0.35">
      <c r="A16" s="195" t="s">
        <v>240</v>
      </c>
      <c r="B16" s="195"/>
      <c r="C16" s="202" t="s">
        <v>257</v>
      </c>
      <c r="D16" s="136"/>
      <c r="E16" s="133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5" x14ac:dyDescent="0.35">
      <c r="A17" s="195" t="s">
        <v>240</v>
      </c>
      <c r="B17" s="195"/>
      <c r="C17" s="202" t="s">
        <v>315</v>
      </c>
      <c r="D17" s="136"/>
      <c r="E17" s="133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5" x14ac:dyDescent="0.35">
      <c r="A18" s="195"/>
      <c r="B18" s="195"/>
      <c r="C18" s="147" t="s">
        <v>192</v>
      </c>
      <c r="D18" s="136"/>
      <c r="E18" s="133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5" x14ac:dyDescent="0.35">
      <c r="A19" s="195"/>
      <c r="B19" s="195"/>
      <c r="C19" s="147" t="s">
        <v>192</v>
      </c>
      <c r="D19" s="136"/>
      <c r="E19" s="133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5" x14ac:dyDescent="0.35">
      <c r="A20" s="195"/>
      <c r="B20" s="195"/>
      <c r="C20" s="147" t="s">
        <v>192</v>
      </c>
      <c r="D20" s="136"/>
      <c r="E20" s="133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5" x14ac:dyDescent="0.35">
      <c r="A21" s="195"/>
      <c r="B21" s="195"/>
      <c r="C21" s="148" t="s">
        <v>192</v>
      </c>
      <c r="D21" s="136"/>
      <c r="E21" s="133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5" ht="15" thickBot="1" x14ac:dyDescent="0.4">
      <c r="A22" s="195"/>
      <c r="B22" s="198"/>
      <c r="C22" s="502" t="s">
        <v>37</v>
      </c>
      <c r="D22" s="478"/>
      <c r="E22" s="80" t="s">
        <v>8</v>
      </c>
      <c r="F22" s="80" t="s">
        <v>8</v>
      </c>
      <c r="G22" s="80" t="s">
        <v>8</v>
      </c>
      <c r="H22" s="80" t="s">
        <v>8</v>
      </c>
      <c r="I22" s="80" t="s">
        <v>8</v>
      </c>
      <c r="J22" s="80"/>
      <c r="K22" s="80"/>
      <c r="L22" s="80"/>
      <c r="M22" s="80"/>
      <c r="N22" s="80" t="s">
        <v>8</v>
      </c>
    </row>
    <row r="23" spans="1:15" x14ac:dyDescent="0.35">
      <c r="C23" s="286" t="s">
        <v>303</v>
      </c>
      <c r="D23" s="74" t="s">
        <v>38</v>
      </c>
      <c r="E23" s="139"/>
      <c r="F23" s="139"/>
      <c r="G23" s="139"/>
      <c r="H23" s="139"/>
      <c r="I23" s="139"/>
      <c r="J23" s="139"/>
      <c r="K23" s="139"/>
      <c r="L23" s="139"/>
      <c r="M23" s="139"/>
      <c r="N23" s="139"/>
    </row>
    <row r="24" spans="1:15" ht="21.5" thickBot="1" x14ac:dyDescent="0.4">
      <c r="C24" s="287">
        <f>COUNTA(E23:N23)</f>
        <v>0</v>
      </c>
      <c r="D24" s="29" t="s">
        <v>245</v>
      </c>
      <c r="E24" s="139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5" x14ac:dyDescent="0.35">
      <c r="C25" s="181"/>
      <c r="D25" s="74" t="s">
        <v>259</v>
      </c>
      <c r="E25" s="139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15" x14ac:dyDescent="0.35">
      <c r="C26" s="181"/>
      <c r="D26" s="74" t="s">
        <v>59</v>
      </c>
      <c r="E26" s="139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5" x14ac:dyDescent="0.35">
      <c r="C27" s="181"/>
      <c r="D27" s="74" t="s">
        <v>40</v>
      </c>
      <c r="E27" s="281"/>
      <c r="F27" s="281"/>
      <c r="G27" s="281"/>
      <c r="H27" s="281"/>
      <c r="I27" s="281"/>
      <c r="J27" s="281"/>
      <c r="K27" s="281"/>
      <c r="L27" s="281"/>
      <c r="M27" s="281"/>
      <c r="N27" s="281"/>
    </row>
    <row r="28" spans="1:15" x14ac:dyDescent="0.35">
      <c r="C28" s="181"/>
      <c r="D28" s="74" t="s">
        <v>11</v>
      </c>
      <c r="E28" s="139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5" x14ac:dyDescent="0.35">
      <c r="C29" s="181"/>
      <c r="D29" s="74" t="s">
        <v>42</v>
      </c>
      <c r="E29" s="139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5" x14ac:dyDescent="0.35">
      <c r="C30" s="181"/>
      <c r="D30" s="74" t="s">
        <v>43</v>
      </c>
      <c r="E30" s="192" t="str">
        <f>IF(AND('Dane ogólne'!$B$19,'Dane ogólne'!$C$19),"błąd",IF('Dane ogólne'!$C$19,"ALS",IF('Dane ogólne'!$B$19,"klient","-")))</f>
        <v>-</v>
      </c>
      <c r="F30" s="192" t="str">
        <f>IF(AND('Dane ogólne'!$B$19,'Dane ogólne'!$C$19),"błąd",IF('Dane ogólne'!$C$19,"ALS",IF('Dane ogólne'!$B$19,"klient","-")))</f>
        <v>-</v>
      </c>
      <c r="G30" s="192" t="str">
        <f>IF(AND('Dane ogólne'!$B$19,'Dane ogólne'!$C$19),"błąd",IF('Dane ogólne'!$C$19,"ALS",IF('Dane ogólne'!$B$19,"klient","-")))</f>
        <v>-</v>
      </c>
      <c r="H30" s="192" t="str">
        <f>IF(AND('Dane ogólne'!$B$19,'Dane ogólne'!$C$19),"błąd",IF('Dane ogólne'!$C$19,"ALS",IF('Dane ogólne'!$B$19,"klient","-")))</f>
        <v>-</v>
      </c>
      <c r="I30" s="192" t="str">
        <f>IF(AND('Dane ogólne'!$B$19,'Dane ogólne'!$C$19),"błąd",IF('Dane ogólne'!$C$19,"ALS",IF('Dane ogólne'!$B$19,"klient","-")))</f>
        <v>-</v>
      </c>
      <c r="J30" s="192" t="str">
        <f>IF(AND('Dane ogólne'!$B$19,'Dane ogólne'!$C$19),"błąd",IF('Dane ogólne'!$C$19,"ALS",IF('Dane ogólne'!$B$19,"klient","-")))</f>
        <v>-</v>
      </c>
      <c r="K30" s="192" t="str">
        <f>IF(AND('Dane ogólne'!$B$19,'Dane ogólne'!$C$19),"błąd",IF('Dane ogólne'!$C$19,"ALS",IF('Dane ogólne'!$B$19,"klient","-")))</f>
        <v>-</v>
      </c>
      <c r="L30" s="192" t="str">
        <f>IF(AND('Dane ogólne'!$B$19,'Dane ogólne'!$C$19),"błąd",IF('Dane ogólne'!$C$19,"ALS",IF('Dane ogólne'!$B$19,"klient","-")))</f>
        <v>-</v>
      </c>
      <c r="M30" s="192" t="str">
        <f>IF(AND('Dane ogólne'!$B$19,'Dane ogólne'!$C$19),"błąd",IF('Dane ogólne'!$C$19,"ALS",IF('Dane ogólne'!$B$19,"klient","-")))</f>
        <v>-</v>
      </c>
      <c r="N30" s="192" t="str">
        <f>IF(AND('Dane ogólne'!$B$19,'Dane ogólne'!$C$19),"błąd",IF('Dane ogólne'!$C$19,"ALS",IF('Dane ogólne'!$B$19,"klient","-")))</f>
        <v>-</v>
      </c>
      <c r="O30" s="47" t="s">
        <v>116</v>
      </c>
    </row>
    <row r="31" spans="1:15" x14ac:dyDescent="0.35">
      <c r="C31" s="181"/>
      <c r="D31" s="74" t="s">
        <v>117</v>
      </c>
      <c r="E31" s="141"/>
      <c r="F31" s="196"/>
      <c r="G31" s="196"/>
      <c r="H31" s="196"/>
      <c r="I31" s="196"/>
      <c r="J31" s="196"/>
      <c r="K31" s="196"/>
      <c r="L31" s="196"/>
      <c r="M31" s="196"/>
      <c r="N31" s="196"/>
    </row>
    <row r="32" spans="1:15" ht="19.25" customHeight="1" x14ac:dyDescent="0.35">
      <c r="C32" s="181"/>
      <c r="D32" s="297" t="s">
        <v>47</v>
      </c>
      <c r="E32" s="137"/>
      <c r="F32" s="138"/>
      <c r="G32" s="138"/>
      <c r="H32" s="138"/>
      <c r="I32" s="138"/>
      <c r="J32" s="138"/>
      <c r="K32" s="138"/>
      <c r="L32" s="138"/>
      <c r="M32" s="138"/>
      <c r="N32" s="138"/>
    </row>
    <row r="33" spans="1:43" s="375" customFormat="1" x14ac:dyDescent="0.35">
      <c r="A33"/>
      <c r="B33" s="382"/>
      <c r="C33" s="379" t="s">
        <v>96</v>
      </c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375" customFormat="1" x14ac:dyDescent="0.35">
      <c r="A34" s="381"/>
      <c r="B34" s="383"/>
      <c r="C34" s="380" t="s">
        <v>96</v>
      </c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32" customFormat="1" x14ac:dyDescent="0.35">
      <c r="A35" s="377" t="s">
        <v>289</v>
      </c>
      <c r="B35" s="378"/>
      <c r="C35" s="295"/>
      <c r="D35" s="295"/>
      <c r="E35" s="295"/>
      <c r="F35" s="295"/>
      <c r="G35" s="295"/>
      <c r="H35" s="296"/>
      <c r="I35"/>
      <c r="J35"/>
      <c r="K35"/>
      <c r="L35"/>
      <c r="M35"/>
    </row>
    <row r="36" spans="1:43" x14ac:dyDescent="0.35">
      <c r="A36" s="486" t="s">
        <v>291</v>
      </c>
      <c r="B36" s="487"/>
      <c r="C36" s="487"/>
      <c r="D36" s="487"/>
      <c r="E36" s="487"/>
      <c r="F36" s="487"/>
      <c r="G36" s="487"/>
      <c r="H36" s="488"/>
    </row>
    <row r="37" spans="1:43" x14ac:dyDescent="0.35">
      <c r="A37" s="199" t="s">
        <v>242</v>
      </c>
      <c r="B37" s="200"/>
      <c r="C37" s="200"/>
      <c r="D37" s="200"/>
      <c r="E37" s="200"/>
      <c r="F37" s="200"/>
      <c r="G37" s="200"/>
      <c r="H37" s="201"/>
    </row>
    <row r="38" spans="1:43" x14ac:dyDescent="0.35">
      <c r="A38" s="146"/>
      <c r="B38" s="144" t="s">
        <v>90</v>
      </c>
    </row>
    <row r="39" spans="1:43" x14ac:dyDescent="0.35">
      <c r="A39" s="143"/>
      <c r="B39" s="142" t="s">
        <v>89</v>
      </c>
    </row>
    <row r="40" spans="1:43" x14ac:dyDescent="0.35">
      <c r="A40" s="145"/>
      <c r="B40" s="142" t="s">
        <v>193</v>
      </c>
    </row>
  </sheetData>
  <sheetProtection algorithmName="SHA-512" hashValue="+OTfAM42tU4U/DZs0U5g+XQOxON7iEPbcOgPjDKD5QKXR8RFtfCYqoCkK64Srm36cY/o5yVP9hs6N+/l4xgl/A==" saltValue="ipLsJ20s+tulT1M7qzcj2w==" spinCount="100000" sheet="1" objects="1" scenarios="1" formatCells="0" insertColumns="0"/>
  <mergeCells count="4">
    <mergeCell ref="C22:D22"/>
    <mergeCell ref="A1:B1"/>
    <mergeCell ref="A36:H36"/>
    <mergeCell ref="G1:I1"/>
  </mergeCells>
  <conditionalFormatting sqref="C18:C21">
    <cfRule type="expression" dxfId="19" priority="1">
      <formula>(COUNTBLANK(E18:N18)&lt;COLUMNS(E18:N18))</formula>
    </cfRule>
    <cfRule type="containsText" dxfId="18" priority="3" operator="containsText" text="Nazwa analizy">
      <formula>NOT(ISERROR(SEARCH("Nazwa analizy",C18)))</formula>
    </cfRule>
    <cfRule type="notContainsBlanks" dxfId="17" priority="4">
      <formula>LEN(TRIM(C18))&gt;0</formula>
    </cfRule>
  </conditionalFormatting>
  <conditionalFormatting sqref="E23:N23">
    <cfRule type="notContainsBlanks" dxfId="16" priority="2">
      <formula>LEN(TRIM(E23))&gt;0</formula>
    </cfRule>
    <cfRule type="expression" dxfId="15" priority="5" stopIfTrue="1">
      <formula>(COUNTBLANK(E3:E21)&lt;ROWS(E3:E21))</formula>
    </cfRule>
  </conditionalFormatting>
  <dataValidations count="1">
    <dataValidation type="date" allowBlank="1" showInputMessage="1" showErrorMessage="1" prompt="DD.MM.RR" sqref="E27:N27" xr:uid="{5EAD8F84-407E-4671-8C7C-CCCA715B966F}">
      <formula1>43831</formula1>
      <formula2>54789</formula2>
    </dataValidation>
  </dataValidations>
  <pageMargins left="0.7" right="0.7" top="0.75" bottom="0.75" header="0.3" footer="0.3"/>
  <pageSetup scale="58" orientation="portrait" horizontalDpi="1200" verticalDpi="1200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4" name="Check Box 6">
              <controlPr defaultSize="0" autoFill="0" autoLine="0" autoPict="0">
                <anchor moveWithCells="1">
                  <from>
                    <xdr:col>3</xdr:col>
                    <xdr:colOff>6350</xdr:colOff>
                    <xdr:row>32</xdr:row>
                    <xdr:rowOff>0</xdr:rowOff>
                  </from>
                  <to>
                    <xdr:col>3</xdr:col>
                    <xdr:colOff>1212850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3</xdr:col>
                    <xdr:colOff>1435100</xdr:colOff>
                    <xdr:row>33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" xr:uid="{ABFA11E2-85CD-45D0-84B3-54BFCE9148D9}">
          <x14:formula1>
            <xm:f>Arkusz2!$D$6:$D$7</xm:f>
          </x14:formula1>
          <xm:sqref>E3:N21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DB66-36ED-4298-B8DD-042CDFF4567E}">
  <sheetPr codeName="Arkusz6">
    <tabColor theme="4" tint="0.39997558519241921"/>
    <pageSetUpPr fitToPage="1"/>
  </sheetPr>
  <dimension ref="A1:J35"/>
  <sheetViews>
    <sheetView zoomScale="115" zoomScaleNormal="115" workbookViewId="0">
      <pane xSplit="4" ySplit="2" topLeftCell="E3" activePane="bottomRight" state="frozen"/>
      <selection activeCell="D39" sqref="D39"/>
      <selection pane="topRight" activeCell="D39" sqref="D39"/>
      <selection pane="bottomLeft" activeCell="D39" sqref="D39"/>
      <selection pane="bottomRight" activeCell="B3" sqref="A3:B10"/>
    </sheetView>
  </sheetViews>
  <sheetFormatPr defaultRowHeight="14.5" x14ac:dyDescent="0.35"/>
  <cols>
    <col min="1" max="1" width="4.81640625" style="55" customWidth="1"/>
    <col min="2" max="2" width="4.54296875" style="55" customWidth="1"/>
    <col min="3" max="3" width="25" style="2" customWidth="1"/>
    <col min="4" max="4" width="25.453125" style="1" customWidth="1"/>
    <col min="5" max="10" width="16.453125" customWidth="1"/>
  </cols>
  <sheetData>
    <row r="1" spans="1:10" s="55" customFormat="1" ht="14.25" customHeight="1" x14ac:dyDescent="0.35">
      <c r="A1" s="489" t="s">
        <v>99</v>
      </c>
      <c r="B1" s="489" t="s">
        <v>100</v>
      </c>
      <c r="C1" s="58" t="s">
        <v>12</v>
      </c>
      <c r="D1" s="88">
        <f>'Dane ogólne'!$D$2</f>
        <v>0</v>
      </c>
      <c r="E1" s="66" t="s">
        <v>147</v>
      </c>
      <c r="F1" s="67"/>
      <c r="G1" s="473" t="s">
        <v>165</v>
      </c>
      <c r="H1" s="473"/>
      <c r="I1" s="473"/>
      <c r="J1" s="102">
        <f>ROW(D18)</f>
        <v>18</v>
      </c>
    </row>
    <row r="2" spans="1:10" s="233" customFormat="1" x14ac:dyDescent="0.35">
      <c r="A2" s="490"/>
      <c r="B2" s="490"/>
      <c r="C2" s="242" t="s">
        <v>13</v>
      </c>
      <c r="D2" s="243" t="s">
        <v>232</v>
      </c>
      <c r="E2" s="121">
        <f>E18</f>
        <v>0</v>
      </c>
      <c r="F2" s="121">
        <f t="shared" ref="F2:J2" si="0">F18</f>
        <v>0</v>
      </c>
      <c r="G2" s="121">
        <f t="shared" si="0"/>
        <v>0</v>
      </c>
      <c r="H2" s="121">
        <f t="shared" si="0"/>
        <v>0</v>
      </c>
      <c r="I2" s="121">
        <f t="shared" si="0"/>
        <v>0</v>
      </c>
      <c r="J2" s="121">
        <f t="shared" si="0"/>
        <v>0</v>
      </c>
    </row>
    <row r="3" spans="1:10" ht="30" customHeight="1" x14ac:dyDescent="0.35">
      <c r="A3" s="49" t="s">
        <v>177</v>
      </c>
      <c r="B3" s="49" t="s">
        <v>177</v>
      </c>
      <c r="C3" s="38" t="s">
        <v>68</v>
      </c>
      <c r="D3" s="22" t="s">
        <v>105</v>
      </c>
      <c r="E3" s="161"/>
      <c r="F3" s="161"/>
      <c r="G3" s="161"/>
      <c r="H3" s="161"/>
      <c r="I3" s="161"/>
      <c r="J3" s="161"/>
    </row>
    <row r="4" spans="1:10" ht="30" customHeight="1" x14ac:dyDescent="0.35">
      <c r="A4" s="49" t="s">
        <v>177</v>
      </c>
      <c r="B4" s="49" t="s">
        <v>177</v>
      </c>
      <c r="C4" s="38" t="s">
        <v>352</v>
      </c>
      <c r="D4" s="22" t="s">
        <v>105</v>
      </c>
      <c r="E4" s="161"/>
      <c r="F4" s="161"/>
      <c r="G4" s="161"/>
      <c r="H4" s="161"/>
      <c r="I4" s="161"/>
      <c r="J4" s="161"/>
    </row>
    <row r="5" spans="1:10" ht="30" customHeight="1" x14ac:dyDescent="0.35">
      <c r="A5" s="49" t="s">
        <v>177</v>
      </c>
      <c r="B5" s="49" t="s">
        <v>177</v>
      </c>
      <c r="C5" s="38" t="s">
        <v>351</v>
      </c>
      <c r="D5" s="22" t="s">
        <v>105</v>
      </c>
      <c r="E5" s="161"/>
      <c r="F5" s="161"/>
      <c r="G5" s="161"/>
      <c r="H5" s="161"/>
      <c r="I5" s="161"/>
      <c r="J5" s="161"/>
    </row>
    <row r="6" spans="1:10" ht="27.65" customHeight="1" x14ac:dyDescent="0.35">
      <c r="A6" s="49" t="s">
        <v>177</v>
      </c>
      <c r="B6" s="49" t="s">
        <v>177</v>
      </c>
      <c r="C6" s="38" t="s">
        <v>69</v>
      </c>
      <c r="D6" s="22" t="s">
        <v>105</v>
      </c>
      <c r="E6" s="161"/>
      <c r="F6" s="161"/>
      <c r="G6" s="161"/>
      <c r="H6" s="161"/>
      <c r="I6" s="161"/>
      <c r="J6" s="161"/>
    </row>
    <row r="7" spans="1:10" ht="27.65" customHeight="1" x14ac:dyDescent="0.35">
      <c r="A7" s="49" t="s">
        <v>177</v>
      </c>
      <c r="B7" s="49" t="s">
        <v>177</v>
      </c>
      <c r="C7" s="38" t="s">
        <v>124</v>
      </c>
      <c r="D7" s="22" t="s">
        <v>105</v>
      </c>
      <c r="E7" s="161"/>
      <c r="F7" s="161"/>
      <c r="G7" s="161"/>
      <c r="H7" s="161"/>
      <c r="I7" s="161"/>
      <c r="J7" s="161"/>
    </row>
    <row r="8" spans="1:10" ht="27.65" customHeight="1" x14ac:dyDescent="0.35">
      <c r="A8" s="49" t="s">
        <v>177</v>
      </c>
      <c r="B8" s="49" t="s">
        <v>177</v>
      </c>
      <c r="C8" s="38" t="s">
        <v>353</v>
      </c>
      <c r="D8" s="22" t="s">
        <v>105</v>
      </c>
      <c r="E8" s="161"/>
      <c r="F8" s="161"/>
      <c r="G8" s="161"/>
      <c r="H8" s="161"/>
      <c r="I8" s="161"/>
      <c r="J8" s="161"/>
    </row>
    <row r="9" spans="1:10" ht="27.65" customHeight="1" x14ac:dyDescent="0.35">
      <c r="A9" s="49" t="s">
        <v>177</v>
      </c>
      <c r="B9" s="49" t="s">
        <v>177</v>
      </c>
      <c r="C9" s="38" t="s">
        <v>350</v>
      </c>
      <c r="D9" s="22" t="s">
        <v>105</v>
      </c>
      <c r="E9" s="161"/>
      <c r="F9" s="161"/>
      <c r="G9" s="161"/>
      <c r="H9" s="161"/>
      <c r="I9" s="161"/>
      <c r="J9" s="161"/>
    </row>
    <row r="10" spans="1:10" ht="27.65" customHeight="1" x14ac:dyDescent="0.35">
      <c r="A10" s="49" t="s">
        <v>177</v>
      </c>
      <c r="B10" s="49" t="s">
        <v>177</v>
      </c>
      <c r="C10" s="76" t="s">
        <v>125</v>
      </c>
      <c r="D10" s="33" t="s">
        <v>105</v>
      </c>
      <c r="E10" s="161"/>
      <c r="F10" s="161"/>
      <c r="G10" s="161"/>
      <c r="H10" s="161"/>
      <c r="I10" s="161"/>
      <c r="J10" s="161"/>
    </row>
    <row r="11" spans="1:10" ht="28" customHeight="1" x14ac:dyDescent="0.35">
      <c r="A11" s="280" t="s">
        <v>178</v>
      </c>
      <c r="B11" s="280" t="s">
        <v>178</v>
      </c>
      <c r="C11" s="38" t="s">
        <v>346</v>
      </c>
      <c r="D11" s="22" t="s">
        <v>105</v>
      </c>
      <c r="E11" s="161"/>
      <c r="F11" s="161"/>
      <c r="G11" s="161"/>
      <c r="H11" s="161"/>
      <c r="I11" s="161"/>
      <c r="J11" s="161"/>
    </row>
    <row r="12" spans="1:10" ht="27.65" customHeight="1" x14ac:dyDescent="0.35">
      <c r="A12" s="280" t="s">
        <v>178</v>
      </c>
      <c r="B12" s="280" t="s">
        <v>178</v>
      </c>
      <c r="C12" s="38" t="s">
        <v>348</v>
      </c>
      <c r="D12" s="22" t="s">
        <v>105</v>
      </c>
      <c r="E12" s="161"/>
      <c r="F12" s="161"/>
      <c r="G12" s="161"/>
      <c r="H12" s="161"/>
      <c r="I12" s="161"/>
      <c r="J12" s="161"/>
    </row>
    <row r="13" spans="1:10" ht="27.65" customHeight="1" x14ac:dyDescent="0.35">
      <c r="A13" s="280" t="s">
        <v>178</v>
      </c>
      <c r="B13" s="280" t="s">
        <v>178</v>
      </c>
      <c r="C13" s="38" t="s">
        <v>347</v>
      </c>
      <c r="D13" s="22" t="s">
        <v>105</v>
      </c>
      <c r="E13" s="161"/>
      <c r="F13" s="161"/>
      <c r="G13" s="161"/>
      <c r="H13" s="161"/>
      <c r="I13" s="161"/>
      <c r="J13" s="161"/>
    </row>
    <row r="14" spans="1:10" ht="25" customHeight="1" x14ac:dyDescent="0.35">
      <c r="A14" s="280" t="s">
        <v>178</v>
      </c>
      <c r="B14" s="280" t="s">
        <v>178</v>
      </c>
      <c r="C14" s="76" t="s">
        <v>349</v>
      </c>
      <c r="D14" s="33" t="s">
        <v>105</v>
      </c>
      <c r="E14" s="161"/>
      <c r="F14" s="161"/>
      <c r="G14" s="161"/>
      <c r="H14" s="161"/>
      <c r="I14" s="161"/>
      <c r="J14" s="161"/>
    </row>
    <row r="15" spans="1:10" ht="27.65" customHeight="1" x14ac:dyDescent="0.35">
      <c r="A15" s="49"/>
      <c r="B15" s="49"/>
      <c r="C15" s="206" t="s">
        <v>271</v>
      </c>
      <c r="D15" s="205"/>
      <c r="E15" s="161"/>
      <c r="F15" s="161"/>
      <c r="G15" s="161"/>
      <c r="H15" s="161"/>
      <c r="I15" s="161"/>
      <c r="J15" s="161"/>
    </row>
    <row r="16" spans="1:10" ht="23.25" customHeight="1" x14ac:dyDescent="0.35">
      <c r="A16" s="49"/>
      <c r="B16" s="49"/>
      <c r="C16" s="206" t="s">
        <v>271</v>
      </c>
      <c r="D16" s="96"/>
      <c r="E16" s="161"/>
      <c r="F16" s="161"/>
      <c r="G16" s="161"/>
      <c r="H16" s="161"/>
      <c r="I16" s="161"/>
      <c r="J16" s="161"/>
    </row>
    <row r="17" spans="1:10" ht="15" thickBot="1" x14ac:dyDescent="0.4">
      <c r="A17" s="66"/>
      <c r="B17" s="67"/>
      <c r="C17" s="502" t="s">
        <v>37</v>
      </c>
      <c r="D17" s="478"/>
      <c r="E17" s="80" t="s">
        <v>8</v>
      </c>
      <c r="F17" s="80" t="s">
        <v>8</v>
      </c>
      <c r="G17" s="80" t="s">
        <v>8</v>
      </c>
      <c r="H17" s="80" t="s">
        <v>8</v>
      </c>
      <c r="I17" s="80" t="s">
        <v>8</v>
      </c>
      <c r="J17" s="80" t="s">
        <v>8</v>
      </c>
    </row>
    <row r="18" spans="1:10" s="120" customFormat="1" x14ac:dyDescent="0.35">
      <c r="A18" s="238"/>
      <c r="B18" s="239"/>
      <c r="C18" s="286" t="s">
        <v>303</v>
      </c>
      <c r="D18" s="39" t="s">
        <v>38</v>
      </c>
      <c r="E18" s="139"/>
      <c r="F18" s="139"/>
      <c r="G18" s="139"/>
      <c r="H18" s="139"/>
      <c r="I18" s="139"/>
      <c r="J18" s="139"/>
    </row>
    <row r="19" spans="1:10" s="120" customFormat="1" ht="15" thickBot="1" x14ac:dyDescent="0.4">
      <c r="A19" s="221"/>
      <c r="B19" s="222"/>
      <c r="C19" s="287">
        <f>COUNTA(E18:J18)</f>
        <v>0</v>
      </c>
      <c r="D19" s="29" t="s">
        <v>245</v>
      </c>
      <c r="E19" s="139"/>
      <c r="F19" s="140"/>
      <c r="G19" s="140"/>
      <c r="H19" s="140"/>
      <c r="I19" s="140"/>
      <c r="J19" s="140"/>
    </row>
    <row r="20" spans="1:10" s="120" customFormat="1" ht="15" customHeight="1" x14ac:dyDescent="0.35">
      <c r="A20" s="221"/>
      <c r="B20" s="222"/>
      <c r="D20" s="39" t="s">
        <v>40</v>
      </c>
      <c r="E20" s="281"/>
      <c r="F20" s="140"/>
      <c r="G20" s="140"/>
      <c r="H20" s="140"/>
      <c r="I20" s="140"/>
      <c r="J20" s="140"/>
    </row>
    <row r="21" spans="1:10" s="120" customFormat="1" x14ac:dyDescent="0.35">
      <c r="A21" s="221"/>
      <c r="B21" s="231"/>
      <c r="C21" s="292" t="s">
        <v>131</v>
      </c>
      <c r="D21" s="34" t="s">
        <v>11</v>
      </c>
      <c r="E21" s="139"/>
      <c r="F21" s="140"/>
      <c r="G21" s="140"/>
      <c r="H21" s="140"/>
      <c r="I21" s="140"/>
      <c r="J21" s="140"/>
    </row>
    <row r="22" spans="1:10" s="120" customFormat="1" ht="21" x14ac:dyDescent="0.35">
      <c r="A22" s="221"/>
      <c r="B22" s="222"/>
      <c r="D22" s="39" t="s">
        <v>134</v>
      </c>
      <c r="E22" s="139"/>
      <c r="F22" s="140"/>
      <c r="G22" s="140"/>
      <c r="H22" s="140"/>
      <c r="I22" s="140"/>
      <c r="J22" s="140"/>
    </row>
    <row r="23" spans="1:10" s="120" customFormat="1" ht="16" customHeight="1" x14ac:dyDescent="0.35">
      <c r="A23" s="221"/>
      <c r="B23" s="222"/>
      <c r="C23" s="504" t="s">
        <v>300</v>
      </c>
      <c r="D23" s="39" t="s">
        <v>42</v>
      </c>
      <c r="E23" s="139"/>
      <c r="F23" s="140"/>
      <c r="G23" s="140"/>
      <c r="H23" s="140"/>
      <c r="I23" s="140"/>
      <c r="J23" s="140"/>
    </row>
    <row r="24" spans="1:10" s="120" customFormat="1" ht="16" customHeight="1" x14ac:dyDescent="0.35">
      <c r="A24" s="221"/>
      <c r="B24" s="222"/>
      <c r="C24" s="504"/>
      <c r="D24" s="39" t="s">
        <v>43</v>
      </c>
      <c r="E24" s="140"/>
      <c r="F24" s="140"/>
      <c r="G24" s="140"/>
      <c r="H24" s="140"/>
      <c r="I24" s="140"/>
      <c r="J24" s="140"/>
    </row>
    <row r="25" spans="1:10" s="120" customFormat="1" ht="20.5" customHeight="1" x14ac:dyDescent="0.35">
      <c r="A25" s="221"/>
      <c r="B25" s="222"/>
      <c r="C25" s="504"/>
      <c r="D25" s="75" t="s">
        <v>47</v>
      </c>
      <c r="E25" s="240"/>
      <c r="F25" s="241"/>
      <c r="G25" s="241"/>
      <c r="H25" s="241"/>
      <c r="I25" s="241"/>
      <c r="J25" s="241"/>
    </row>
    <row r="26" spans="1:10" s="120" customFormat="1" x14ac:dyDescent="0.35">
      <c r="A26" s="221"/>
      <c r="B26" s="222"/>
      <c r="C26" s="384" t="s">
        <v>307</v>
      </c>
      <c r="D26" s="373"/>
      <c r="E26" s="301"/>
      <c r="F26" s="302"/>
      <c r="G26" s="302"/>
      <c r="H26" s="302"/>
      <c r="I26" s="302"/>
      <c r="J26" s="302"/>
    </row>
    <row r="27" spans="1:10" s="120" customFormat="1" x14ac:dyDescent="0.35">
      <c r="A27" s="221"/>
      <c r="B27" s="222"/>
      <c r="C27" s="384" t="s">
        <v>307</v>
      </c>
      <c r="D27" s="348"/>
      <c r="E27" s="301"/>
      <c r="F27" s="302"/>
      <c r="G27" s="302"/>
      <c r="H27" s="302"/>
      <c r="I27" s="302"/>
      <c r="J27" s="302"/>
    </row>
    <row r="28" spans="1:10" x14ac:dyDescent="0.35">
      <c r="A28" s="503" t="s">
        <v>133</v>
      </c>
      <c r="B28" s="503"/>
      <c r="C28" s="503"/>
      <c r="D28" s="503"/>
      <c r="E28" s="503"/>
      <c r="F28" s="503"/>
      <c r="G28" s="503"/>
      <c r="H28" s="503"/>
      <c r="I28" s="503"/>
      <c r="J28" s="503"/>
    </row>
    <row r="29" spans="1:10" x14ac:dyDescent="0.35">
      <c r="A29" s="486" t="s">
        <v>235</v>
      </c>
      <c r="B29" s="487"/>
      <c r="C29" s="487"/>
      <c r="D29" s="487"/>
      <c r="E29" s="487"/>
      <c r="F29" s="487"/>
      <c r="G29" s="487"/>
      <c r="H29" s="487"/>
      <c r="I29" s="487"/>
      <c r="J29" s="488"/>
    </row>
    <row r="31" spans="1:10" x14ac:dyDescent="0.35">
      <c r="B31" s="146"/>
      <c r="C31" s="144" t="s">
        <v>90</v>
      </c>
    </row>
    <row r="32" spans="1:10" x14ac:dyDescent="0.35">
      <c r="B32" s="143"/>
      <c r="C32" s="142" t="s">
        <v>89</v>
      </c>
    </row>
    <row r="33" spans="2:3" x14ac:dyDescent="0.35">
      <c r="B33" s="145"/>
      <c r="C33" s="142" t="s">
        <v>193</v>
      </c>
    </row>
    <row r="35" spans="2:3" x14ac:dyDescent="0.35">
      <c r="C35" s="40"/>
    </row>
  </sheetData>
  <sheetProtection algorithmName="SHA-512" hashValue="wodw5JzWBQ+2ovTkF76LJOAqlAy1RFBUt9N+V7UFLSw5O6BVccur//c7qaY9mfteBH3NfxqbYEAJBxBc7tmizw==" saltValue="e1qnrYJ1ntlsz+GGZ7mH2Q==" spinCount="100000" sheet="1" formatCells="0" insertColumns="0"/>
  <mergeCells count="7">
    <mergeCell ref="A29:J29"/>
    <mergeCell ref="A28:J28"/>
    <mergeCell ref="C17:D17"/>
    <mergeCell ref="G1:I1"/>
    <mergeCell ref="A1:A2"/>
    <mergeCell ref="B1:B2"/>
    <mergeCell ref="C23:C25"/>
  </mergeCells>
  <phoneticPr fontId="2" type="noConversion"/>
  <conditionalFormatting sqref="C15:C16">
    <cfRule type="expression" dxfId="14" priority="4">
      <formula>(COUNTBLANK(E15:N15)&lt;COLUMNS(E15:N15))</formula>
    </cfRule>
    <cfRule type="containsText" dxfId="13" priority="5" operator="containsText" text="Nazwa analizy">
      <formula>NOT(ISERROR(SEARCH("Nazwa analizy",C15)))</formula>
    </cfRule>
    <cfRule type="notContainsBlanks" dxfId="12" priority="6">
      <formula>LEN(TRIM(C15))&gt;0</formula>
    </cfRule>
  </conditionalFormatting>
  <conditionalFormatting sqref="E18:J18">
    <cfRule type="expression" dxfId="11" priority="12" stopIfTrue="1">
      <formula>(COUNTBLANK(E$3:E$16)&lt;ROWS(E3:E16))</formula>
    </cfRule>
    <cfRule type="notContainsBlanks" dxfId="10" priority="13">
      <formula>LEN(TRIM(E18))&gt;0</formula>
    </cfRule>
  </conditionalFormatting>
  <pageMargins left="0.7" right="0.7" top="0.75" bottom="0.75" header="0.3" footer="0.3"/>
  <pageSetup scale="7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215900</xdr:rowOff>
                  </from>
                  <to>
                    <xdr:col>3</xdr:col>
                    <xdr:colOff>1282700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158750</xdr:rowOff>
                  </from>
                  <to>
                    <xdr:col>3</xdr:col>
                    <xdr:colOff>1638300</xdr:colOff>
                    <xdr:row>27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B71D0140-EAF0-4CCA-805E-762C7F5C5045}">
          <x14:formula1>
            <xm:f>Arkusz2!$D$6:$D$7</xm:f>
          </x14:formula1>
          <xm:sqref>E3:J16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9555-430F-457F-B75F-EE1A1A2143BF}">
  <sheetPr codeName="Arkusz7">
    <pageSetUpPr fitToPage="1"/>
  </sheetPr>
  <dimension ref="A1:K43"/>
  <sheetViews>
    <sheetView zoomScale="115" zoomScaleNormal="115" workbookViewId="0">
      <pane xSplit="5" ySplit="2" topLeftCell="F3" activePane="bottomRight" state="frozen"/>
      <selection activeCell="D39" sqref="D39"/>
      <selection pane="topRight" activeCell="D39" sqref="D39"/>
      <selection pane="bottomLeft" activeCell="D39" sqref="D39"/>
      <selection pane="bottomRight" activeCell="D6" sqref="D6"/>
    </sheetView>
  </sheetViews>
  <sheetFormatPr defaultRowHeight="14.5" x14ac:dyDescent="0.35"/>
  <cols>
    <col min="1" max="1" width="4.54296875" customWidth="1"/>
    <col min="2" max="2" width="4.81640625" customWidth="1"/>
    <col min="3" max="3" width="5.54296875" customWidth="1"/>
    <col min="4" max="4" width="34.1796875" style="2" customWidth="1"/>
    <col min="5" max="5" width="38.81640625" style="1" customWidth="1"/>
    <col min="6" max="11" width="15.1796875" customWidth="1"/>
  </cols>
  <sheetData>
    <row r="1" spans="1:11" s="55" customFormat="1" x14ac:dyDescent="0.35">
      <c r="A1" s="470" t="s">
        <v>61</v>
      </c>
      <c r="B1" s="471"/>
      <c r="C1" s="472"/>
      <c r="D1" s="49" t="s">
        <v>12</v>
      </c>
      <c r="E1" s="89">
        <f>'Dane ogólne'!$D$2</f>
        <v>0</v>
      </c>
      <c r="F1" s="66" t="s">
        <v>164</v>
      </c>
      <c r="G1" s="67"/>
      <c r="H1" s="473" t="s">
        <v>165</v>
      </c>
      <c r="I1" s="473"/>
      <c r="J1" s="473"/>
      <c r="K1" s="102">
        <f>ROW(E19)</f>
        <v>19</v>
      </c>
    </row>
    <row r="2" spans="1:11" s="233" customFormat="1" x14ac:dyDescent="0.35">
      <c r="A2" s="57" t="s">
        <v>99</v>
      </c>
      <c r="B2" s="57" t="s">
        <v>100</v>
      </c>
      <c r="C2" s="332" t="s">
        <v>354</v>
      </c>
      <c r="D2" s="107" t="s">
        <v>13</v>
      </c>
      <c r="E2" s="214" t="s">
        <v>231</v>
      </c>
      <c r="F2" s="250">
        <f>F19</f>
        <v>0</v>
      </c>
      <c r="G2" s="250">
        <f t="shared" ref="G2:K2" si="0">G19</f>
        <v>0</v>
      </c>
      <c r="H2" s="250">
        <f t="shared" si="0"/>
        <v>0</v>
      </c>
      <c r="I2" s="250">
        <f t="shared" si="0"/>
        <v>0</v>
      </c>
      <c r="J2" s="250">
        <f t="shared" si="0"/>
        <v>0</v>
      </c>
      <c r="K2" s="250">
        <f t="shared" si="0"/>
        <v>0</v>
      </c>
    </row>
    <row r="3" spans="1:11" ht="15" customHeight="1" x14ac:dyDescent="0.35">
      <c r="A3" s="119" t="s">
        <v>177</v>
      </c>
      <c r="B3" s="117"/>
      <c r="C3" s="87" t="s">
        <v>184</v>
      </c>
      <c r="D3" s="41" t="s">
        <v>14</v>
      </c>
      <c r="E3" s="22" t="s">
        <v>183</v>
      </c>
      <c r="F3" s="161"/>
      <c r="G3" s="161"/>
      <c r="H3" s="161"/>
      <c r="I3" s="161"/>
      <c r="J3" s="161"/>
      <c r="K3" s="161"/>
    </row>
    <row r="4" spans="1:11" x14ac:dyDescent="0.35">
      <c r="A4" s="49" t="s">
        <v>177</v>
      </c>
      <c r="B4" s="117"/>
      <c r="C4" s="87" t="s">
        <v>184</v>
      </c>
      <c r="D4" s="41" t="s">
        <v>21</v>
      </c>
      <c r="E4" s="22" t="s">
        <v>22</v>
      </c>
      <c r="F4" s="161"/>
      <c r="G4" s="161"/>
      <c r="H4" s="161"/>
      <c r="I4" s="161"/>
      <c r="J4" s="161"/>
      <c r="K4" s="161"/>
    </row>
    <row r="5" spans="1:11" x14ac:dyDescent="0.35">
      <c r="A5" s="117"/>
      <c r="B5" s="117"/>
      <c r="C5" s="87" t="s">
        <v>184</v>
      </c>
      <c r="D5" s="42" t="s">
        <v>369</v>
      </c>
      <c r="E5" s="22" t="s">
        <v>370</v>
      </c>
      <c r="F5" s="161"/>
      <c r="G5" s="161"/>
      <c r="H5" s="161"/>
      <c r="I5" s="161"/>
      <c r="J5" s="161"/>
      <c r="K5" s="161"/>
    </row>
    <row r="6" spans="1:11" ht="23.5" customHeight="1" x14ac:dyDescent="0.35">
      <c r="A6" s="49" t="s">
        <v>177</v>
      </c>
      <c r="B6" s="117"/>
      <c r="C6" s="117"/>
      <c r="D6" s="42" t="s">
        <v>173</v>
      </c>
      <c r="E6" s="22" t="s">
        <v>108</v>
      </c>
      <c r="F6" s="161"/>
      <c r="G6" s="161"/>
      <c r="H6" s="161"/>
      <c r="I6" s="161"/>
      <c r="J6" s="161"/>
      <c r="K6" s="161"/>
    </row>
    <row r="7" spans="1:11" ht="27" customHeight="1" x14ac:dyDescent="0.35">
      <c r="A7" s="49" t="s">
        <v>177</v>
      </c>
      <c r="B7" s="117"/>
      <c r="C7" s="117"/>
      <c r="D7" s="23" t="s">
        <v>280</v>
      </c>
      <c r="E7" s="25" t="s">
        <v>384</v>
      </c>
      <c r="F7" s="161"/>
      <c r="G7" s="161"/>
      <c r="H7" s="161"/>
      <c r="I7" s="161"/>
      <c r="J7" s="161"/>
      <c r="K7" s="161"/>
    </row>
    <row r="8" spans="1:11" ht="38.25" customHeight="1" x14ac:dyDescent="0.35">
      <c r="A8" s="49" t="s">
        <v>177</v>
      </c>
      <c r="B8" s="117"/>
      <c r="C8" s="117"/>
      <c r="D8" s="23" t="s">
        <v>290</v>
      </c>
      <c r="E8" s="258" t="s">
        <v>282</v>
      </c>
      <c r="F8" s="161"/>
      <c r="G8" s="161"/>
      <c r="H8" s="161"/>
      <c r="I8" s="161"/>
      <c r="J8" s="161"/>
      <c r="K8" s="161"/>
    </row>
    <row r="9" spans="1:11" x14ac:dyDescent="0.35">
      <c r="A9" s="49" t="s">
        <v>177</v>
      </c>
      <c r="B9" s="117"/>
      <c r="C9" s="109" t="s">
        <v>178</v>
      </c>
      <c r="D9" s="43" t="s">
        <v>113</v>
      </c>
      <c r="E9" s="24" t="s">
        <v>31</v>
      </c>
      <c r="F9" s="161"/>
      <c r="G9" s="161"/>
      <c r="H9" s="161"/>
      <c r="I9" s="161"/>
      <c r="J9" s="161"/>
      <c r="K9" s="161"/>
    </row>
    <row r="10" spans="1:11" x14ac:dyDescent="0.35">
      <c r="A10" s="49" t="s">
        <v>177</v>
      </c>
      <c r="B10" s="117"/>
      <c r="C10" s="109" t="s">
        <v>178</v>
      </c>
      <c r="D10" s="43" t="s">
        <v>169</v>
      </c>
      <c r="E10" s="24" t="s">
        <v>31</v>
      </c>
      <c r="F10" s="161"/>
      <c r="G10" s="161"/>
      <c r="H10" s="161"/>
      <c r="I10" s="161"/>
      <c r="J10" s="161"/>
      <c r="K10" s="161"/>
    </row>
    <row r="11" spans="1:11" x14ac:dyDescent="0.35">
      <c r="A11" s="49" t="s">
        <v>177</v>
      </c>
      <c r="B11" s="117"/>
      <c r="C11" s="109" t="s">
        <v>178</v>
      </c>
      <c r="D11" s="43" t="s">
        <v>170</v>
      </c>
      <c r="E11" s="24" t="s">
        <v>31</v>
      </c>
      <c r="F11" s="161"/>
      <c r="G11" s="161"/>
      <c r="H11" s="161"/>
      <c r="I11" s="161"/>
      <c r="J11" s="161"/>
      <c r="K11" s="161"/>
    </row>
    <row r="12" spans="1:11" ht="14.5" customHeight="1" x14ac:dyDescent="0.35">
      <c r="A12" s="117"/>
      <c r="B12" s="117"/>
      <c r="C12" s="109" t="s">
        <v>178</v>
      </c>
      <c r="D12" s="23" t="s">
        <v>112</v>
      </c>
      <c r="E12" s="22" t="s">
        <v>30</v>
      </c>
      <c r="F12" s="161"/>
      <c r="G12" s="161"/>
      <c r="H12" s="161"/>
      <c r="I12" s="161"/>
      <c r="J12" s="161"/>
      <c r="K12" s="161"/>
    </row>
    <row r="13" spans="1:11" x14ac:dyDescent="0.35">
      <c r="A13" s="87" t="s">
        <v>184</v>
      </c>
      <c r="B13" s="117"/>
      <c r="C13" s="109" t="s">
        <v>178</v>
      </c>
      <c r="D13" s="100" t="s">
        <v>27</v>
      </c>
      <c r="E13" s="33" t="s">
        <v>182</v>
      </c>
      <c r="F13" s="161"/>
      <c r="G13" s="161"/>
      <c r="H13" s="161"/>
      <c r="I13" s="161"/>
      <c r="J13" s="161"/>
      <c r="K13" s="161"/>
    </row>
    <row r="14" spans="1:11" x14ac:dyDescent="0.35">
      <c r="A14" s="49" t="s">
        <v>177</v>
      </c>
      <c r="C14" s="117"/>
      <c r="D14" s="26" t="s">
        <v>444</v>
      </c>
      <c r="E14" s="27" t="s">
        <v>426</v>
      </c>
      <c r="F14" s="161"/>
      <c r="G14" s="161"/>
      <c r="H14" s="161"/>
      <c r="I14" s="161"/>
      <c r="J14" s="161"/>
      <c r="K14" s="161"/>
    </row>
    <row r="15" spans="1:11" x14ac:dyDescent="0.35">
      <c r="A15" s="117"/>
      <c r="B15" s="49" t="s">
        <v>177</v>
      </c>
      <c r="C15" s="117"/>
      <c r="D15" s="23" t="s">
        <v>21</v>
      </c>
      <c r="E15" s="22" t="s">
        <v>429</v>
      </c>
      <c r="F15" s="161"/>
      <c r="G15" s="161"/>
      <c r="H15" s="161"/>
      <c r="I15" s="161"/>
      <c r="J15" s="161"/>
      <c r="K15" s="161"/>
    </row>
    <row r="16" spans="1:11" ht="20.149999999999999" customHeight="1" x14ac:dyDescent="0.35">
      <c r="A16" s="345"/>
      <c r="B16" s="345"/>
      <c r="C16" s="345"/>
      <c r="D16" s="344" t="s">
        <v>271</v>
      </c>
      <c r="E16" s="288"/>
      <c r="F16" s="161"/>
      <c r="G16" s="161"/>
      <c r="H16" s="161"/>
      <c r="I16" s="161"/>
      <c r="J16" s="161"/>
      <c r="K16" s="161"/>
    </row>
    <row r="17" spans="1:11" s="120" customFormat="1" x14ac:dyDescent="0.35">
      <c r="A17" s="345"/>
      <c r="B17" s="345"/>
      <c r="C17" s="345"/>
      <c r="D17" s="344" t="s">
        <v>271</v>
      </c>
      <c r="E17" s="96"/>
      <c r="F17" s="219"/>
      <c r="G17" s="219"/>
      <c r="H17" s="219"/>
      <c r="I17" s="219"/>
      <c r="J17" s="219"/>
      <c r="K17" s="219"/>
    </row>
    <row r="18" spans="1:11" ht="15" thickBot="1" x14ac:dyDescent="0.4">
      <c r="A18" s="508" t="s">
        <v>8</v>
      </c>
      <c r="B18" s="478"/>
      <c r="C18" s="334"/>
      <c r="D18" s="37" t="s">
        <v>8</v>
      </c>
      <c r="E18" s="37" t="s">
        <v>37</v>
      </c>
      <c r="F18" s="80" t="s">
        <v>8</v>
      </c>
      <c r="G18" s="80" t="s">
        <v>8</v>
      </c>
      <c r="H18" s="80" t="s">
        <v>8</v>
      </c>
      <c r="I18" s="80" t="s">
        <v>8</v>
      </c>
      <c r="J18" s="80" t="s">
        <v>8</v>
      </c>
      <c r="K18" s="80" t="s">
        <v>8</v>
      </c>
    </row>
    <row r="19" spans="1:11" s="120" customFormat="1" x14ac:dyDescent="0.35">
      <c r="A19" s="244"/>
      <c r="B19" s="245"/>
      <c r="C19" s="343"/>
      <c r="D19" s="305" t="s">
        <v>303</v>
      </c>
      <c r="E19" s="307" t="s">
        <v>38</v>
      </c>
      <c r="F19" s="139"/>
      <c r="G19" s="139"/>
      <c r="H19" s="139"/>
      <c r="I19" s="139"/>
      <c r="J19" s="139"/>
      <c r="K19" s="139"/>
    </row>
    <row r="20" spans="1:11" s="120" customFormat="1" ht="15" thickBot="1" x14ac:dyDescent="0.4">
      <c r="A20" s="246"/>
      <c r="B20" s="247"/>
      <c r="C20" s="343"/>
      <c r="D20" s="306">
        <f>COUNTA(F19:K19)</f>
        <v>0</v>
      </c>
      <c r="E20" s="34" t="s">
        <v>245</v>
      </c>
      <c r="F20" s="139"/>
      <c r="G20" s="140"/>
      <c r="H20" s="140"/>
      <c r="I20" s="140"/>
      <c r="J20" s="140"/>
      <c r="K20" s="176"/>
    </row>
    <row r="21" spans="1:11" s="120" customFormat="1" x14ac:dyDescent="0.35">
      <c r="A21" s="246"/>
      <c r="B21" s="247"/>
      <c r="C21" s="343"/>
      <c r="D21" s="288"/>
      <c r="E21" s="34" t="s">
        <v>39</v>
      </c>
      <c r="F21" s="139"/>
      <c r="G21" s="140"/>
      <c r="H21" s="140"/>
      <c r="I21" s="140"/>
      <c r="J21" s="140"/>
      <c r="K21" s="176"/>
    </row>
    <row r="22" spans="1:11" s="120" customFormat="1" x14ac:dyDescent="0.35">
      <c r="A22" s="246"/>
      <c r="B22" s="247"/>
      <c r="C22" s="343"/>
      <c r="D22" s="288"/>
      <c r="E22" s="308" t="s">
        <v>46</v>
      </c>
      <c r="F22" s="139"/>
      <c r="G22" s="140"/>
      <c r="H22" s="140"/>
      <c r="I22" s="140"/>
      <c r="J22" s="140"/>
      <c r="K22" s="176"/>
    </row>
    <row r="23" spans="1:11" s="120" customFormat="1" x14ac:dyDescent="0.35">
      <c r="A23" s="246"/>
      <c r="B23" s="247"/>
      <c r="C23" s="343"/>
      <c r="D23" s="288"/>
      <c r="E23" s="308" t="s">
        <v>9</v>
      </c>
      <c r="F23" s="139"/>
      <c r="G23" s="140"/>
      <c r="H23" s="140"/>
      <c r="I23" s="140"/>
      <c r="J23" s="140"/>
      <c r="K23" s="176"/>
    </row>
    <row r="24" spans="1:11" s="120" customFormat="1" x14ac:dyDescent="0.35">
      <c r="A24" s="246"/>
      <c r="B24" s="247"/>
      <c r="C24" s="343"/>
      <c r="D24" s="509" t="s">
        <v>70</v>
      </c>
      <c r="E24" s="34" t="s">
        <v>10</v>
      </c>
      <c r="F24" s="139"/>
      <c r="G24" s="140"/>
      <c r="H24" s="140"/>
      <c r="I24" s="140"/>
      <c r="J24" s="140"/>
      <c r="K24" s="176"/>
    </row>
    <row r="25" spans="1:11" s="120" customFormat="1" x14ac:dyDescent="0.35">
      <c r="A25" s="246"/>
      <c r="B25" s="247"/>
      <c r="C25" s="343"/>
      <c r="D25" s="510"/>
      <c r="E25" s="34" t="s">
        <v>40</v>
      </c>
      <c r="F25" s="139" t="s">
        <v>8</v>
      </c>
      <c r="G25" s="140"/>
      <c r="H25" s="140"/>
      <c r="I25" s="140"/>
      <c r="J25" s="140"/>
      <c r="K25" s="176"/>
    </row>
    <row r="26" spans="1:11" s="120" customFormat="1" x14ac:dyDescent="0.35">
      <c r="A26" s="246"/>
      <c r="B26" s="247"/>
      <c r="C26" s="343"/>
      <c r="D26" s="288"/>
      <c r="E26" s="34" t="s">
        <v>11</v>
      </c>
      <c r="F26" s="139" t="s">
        <v>8</v>
      </c>
      <c r="G26" s="140"/>
      <c r="H26" s="140"/>
      <c r="I26" s="140"/>
      <c r="J26" s="140"/>
      <c r="K26" s="176"/>
    </row>
    <row r="27" spans="1:11" s="120" customFormat="1" x14ac:dyDescent="0.35">
      <c r="A27" s="246"/>
      <c r="B27" s="247"/>
      <c r="C27" s="343"/>
      <c r="D27" s="288"/>
      <c r="E27" s="34" t="s">
        <v>42</v>
      </c>
      <c r="F27" s="139" t="s">
        <v>8</v>
      </c>
      <c r="G27" s="140"/>
      <c r="H27" s="140"/>
      <c r="I27" s="140"/>
      <c r="J27" s="140"/>
      <c r="K27" s="176"/>
    </row>
    <row r="28" spans="1:11" s="120" customFormat="1" x14ac:dyDescent="0.35">
      <c r="A28" s="246"/>
      <c r="B28" s="247"/>
      <c r="C28" s="343"/>
      <c r="D28" s="288"/>
      <c r="E28" s="309" t="s">
        <v>136</v>
      </c>
      <c r="F28" s="139" t="s">
        <v>8</v>
      </c>
      <c r="G28" s="140"/>
      <c r="H28" s="140"/>
      <c r="I28" s="140"/>
      <c r="J28" s="140"/>
      <c r="K28" s="176"/>
    </row>
    <row r="29" spans="1:11" s="120" customFormat="1" x14ac:dyDescent="0.35">
      <c r="A29" s="246"/>
      <c r="B29" s="247"/>
      <c r="C29" s="343"/>
      <c r="D29" s="288"/>
      <c r="E29" s="34" t="s">
        <v>41</v>
      </c>
      <c r="F29" s="139" t="s">
        <v>8</v>
      </c>
      <c r="G29" s="140"/>
      <c r="H29" s="140"/>
      <c r="I29" s="140"/>
      <c r="J29" s="140"/>
      <c r="K29" s="176"/>
    </row>
    <row r="30" spans="1:11" s="120" customFormat="1" x14ac:dyDescent="0.35">
      <c r="A30" s="246"/>
      <c r="B30" s="247"/>
      <c r="C30" s="343"/>
      <c r="D30" s="288"/>
      <c r="E30" s="34" t="s">
        <v>43</v>
      </c>
      <c r="F30" s="139" t="s">
        <v>8</v>
      </c>
      <c r="G30" s="140"/>
      <c r="H30" s="140"/>
      <c r="I30" s="140"/>
      <c r="J30" s="140"/>
      <c r="K30" s="176"/>
    </row>
    <row r="31" spans="1:11" s="120" customFormat="1" ht="21" x14ac:dyDescent="0.35">
      <c r="A31" s="246"/>
      <c r="B31" s="247"/>
      <c r="C31" s="343"/>
      <c r="D31" s="288"/>
      <c r="E31" s="34" t="s">
        <v>45</v>
      </c>
      <c r="F31" s="140"/>
      <c r="G31" s="140"/>
      <c r="H31" s="140"/>
      <c r="I31" s="140"/>
      <c r="J31" s="140"/>
      <c r="K31" s="176"/>
    </row>
    <row r="32" spans="1:11" s="120" customFormat="1" x14ac:dyDescent="0.35">
      <c r="A32" s="246"/>
      <c r="B32" s="247"/>
      <c r="C32" s="343"/>
      <c r="D32" s="288"/>
      <c r="E32" s="34" t="s">
        <v>44</v>
      </c>
      <c r="F32" s="140"/>
      <c r="G32" s="140"/>
      <c r="H32" s="140"/>
      <c r="I32" s="140"/>
      <c r="J32" s="140"/>
      <c r="K32" s="176"/>
    </row>
    <row r="33" spans="1:11" s="120" customFormat="1" x14ac:dyDescent="0.35">
      <c r="A33" s="248"/>
      <c r="B33" s="249"/>
      <c r="C33" s="298"/>
      <c r="D33" s="289"/>
      <c r="E33" s="30" t="s">
        <v>47</v>
      </c>
      <c r="F33" s="241"/>
      <c r="G33" s="241"/>
      <c r="H33" s="241"/>
      <c r="I33" s="241"/>
      <c r="J33" s="241"/>
      <c r="K33" s="299"/>
    </row>
    <row r="34" spans="1:11" s="120" customFormat="1" x14ac:dyDescent="0.35">
      <c r="A34" s="248"/>
      <c r="B34" s="298"/>
      <c r="C34" s="298"/>
      <c r="D34" s="376" t="s">
        <v>96</v>
      </c>
      <c r="E34" s="373"/>
      <c r="F34" s="302"/>
      <c r="G34" s="302"/>
      <c r="H34" s="302"/>
      <c r="I34" s="302"/>
      <c r="J34" s="302"/>
      <c r="K34" s="302"/>
    </row>
    <row r="35" spans="1:11" s="120" customFormat="1" x14ac:dyDescent="0.35">
      <c r="A35" s="248"/>
      <c r="B35" s="298"/>
      <c r="C35" s="298"/>
      <c r="D35" s="376" t="s">
        <v>96</v>
      </c>
      <c r="E35" s="347"/>
      <c r="F35" s="302"/>
      <c r="G35" s="302"/>
      <c r="H35" s="302"/>
      <c r="I35" s="302"/>
      <c r="J35" s="302"/>
      <c r="K35" s="302"/>
    </row>
    <row r="36" spans="1:11" x14ac:dyDescent="0.35">
      <c r="A36" s="505" t="s">
        <v>371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7"/>
    </row>
    <row r="37" spans="1:11" x14ac:dyDescent="0.35">
      <c r="A37" s="486" t="s">
        <v>358</v>
      </c>
      <c r="B37" s="487"/>
      <c r="C37" s="487"/>
      <c r="D37" s="487"/>
      <c r="E37" s="487"/>
      <c r="F37" s="487"/>
      <c r="G37" s="487"/>
      <c r="H37" s="487"/>
      <c r="I37" s="487"/>
      <c r="J37" s="487"/>
      <c r="K37" s="488"/>
    </row>
    <row r="38" spans="1:11" x14ac:dyDescent="0.35">
      <c r="A38" s="3"/>
    </row>
    <row r="39" spans="1:11" x14ac:dyDescent="0.35">
      <c r="A39" s="3"/>
      <c r="B39" s="146"/>
      <c r="C39" s="338"/>
      <c r="D39" s="144" t="s">
        <v>90</v>
      </c>
    </row>
    <row r="40" spans="1:11" x14ac:dyDescent="0.35">
      <c r="A40" s="3"/>
      <c r="B40" s="143"/>
      <c r="C40" s="339"/>
      <c r="D40" s="142" t="s">
        <v>89</v>
      </c>
    </row>
    <row r="41" spans="1:11" x14ac:dyDescent="0.35">
      <c r="A41" s="3"/>
      <c r="B41" s="145"/>
      <c r="C41" s="340"/>
      <c r="D41" s="142" t="s">
        <v>193</v>
      </c>
    </row>
    <row r="42" spans="1:11" x14ac:dyDescent="0.35">
      <c r="A42" s="3"/>
    </row>
    <row r="43" spans="1:11" x14ac:dyDescent="0.35">
      <c r="A43" s="3"/>
    </row>
  </sheetData>
  <sheetProtection algorithmName="SHA-512" hashValue="4E2DJiIm2/VoLRBwuHIcq9+dbLz8fzTIphRLdlErNC+s+BT6T8BHN1EWmv7l47mPr2pcubz+qxi0oPNA4CTTXg==" saltValue="0X9ftlNm8LGOnhPHIuJcYg==" spinCount="100000" sheet="1" formatCells="0" insertColumns="0"/>
  <mergeCells count="6">
    <mergeCell ref="A37:K37"/>
    <mergeCell ref="A36:K36"/>
    <mergeCell ref="A18:B18"/>
    <mergeCell ref="H1:J1"/>
    <mergeCell ref="D24:D25"/>
    <mergeCell ref="A1:C1"/>
  </mergeCells>
  <conditionalFormatting sqref="D16:D17">
    <cfRule type="expression" dxfId="9" priority="1">
      <formula>(COUNTBLANK(F16:O16)&lt;COLUMNS(F16:O16))</formula>
    </cfRule>
    <cfRule type="containsText" dxfId="8" priority="2" operator="containsText" text="Nazwa analizy">
      <formula>NOT(ISERROR(SEARCH("Nazwa analizy",D16)))</formula>
    </cfRule>
    <cfRule type="notContainsBlanks" dxfId="7" priority="3">
      <formula>LEN(TRIM(D16))&gt;0</formula>
    </cfRule>
  </conditionalFormatting>
  <conditionalFormatting sqref="F19:K19">
    <cfRule type="expression" dxfId="6" priority="40" stopIfTrue="1">
      <formula>(COUNTBLANK(F$3:F$17)&lt;ROWS(F3:F17))</formula>
    </cfRule>
    <cfRule type="notContainsBlanks" dxfId="5" priority="41">
      <formula>LEN(TRIM(F19))&gt;0</formula>
    </cfRule>
  </conditionalFormatting>
  <pageMargins left="0.7" right="0.7" top="0.75" bottom="0.75" header="0.3" footer="0.3"/>
  <pageSetup scale="68" orientation="landscape" r:id="rId1"/>
  <headerFooter>
    <oddHeader xml:space="preserve">&amp;LPZ - oddział Poznań
KRK - oddział Kraków
Wybrane metody prosze zaznaczyć za pomocą: X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defaultSize="0" autoFill="0" autoLine="0" autoPict="0">
                <anchor moveWithCells="1">
                  <from>
                    <xdr:col>4</xdr:col>
                    <xdr:colOff>965200</xdr:colOff>
                    <xdr:row>33</xdr:row>
                    <xdr:rowOff>0</xdr:rowOff>
                  </from>
                  <to>
                    <xdr:col>4</xdr:col>
                    <xdr:colOff>2089150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defaultSize="0" autoFill="0" autoLine="0" autoPict="0">
                <anchor moveWithCells="1">
                  <from>
                    <xdr:col>4</xdr:col>
                    <xdr:colOff>977900</xdr:colOff>
                    <xdr:row>34</xdr:row>
                    <xdr:rowOff>12700</xdr:rowOff>
                  </from>
                  <to>
                    <xdr:col>4</xdr:col>
                    <xdr:colOff>2260600</xdr:colOff>
                    <xdr:row>35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4B1F5B37-AEF2-49B6-8523-70AE019367A8}">
          <x14:formula1>
            <xm:f>Arkusz2!$D$6:$D$7</xm:f>
          </x14:formula1>
          <xm:sqref>F3:K17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Dane ogólne</vt:lpstr>
      <vt:lpstr>Żywność MIKRO</vt:lpstr>
      <vt:lpstr>Pr. środowiskowe MIKRO</vt:lpstr>
      <vt:lpstr>FIZYKOCHEMIA</vt:lpstr>
      <vt:lpstr>SENSORYKA</vt:lpstr>
      <vt:lpstr> Woda MIKRO</vt:lpstr>
      <vt:lpstr>Woda FIZ-CHEM</vt:lpstr>
      <vt:lpstr>Powietrze MIKRO</vt:lpstr>
      <vt:lpstr>Karma dla zwierząt MIKRO</vt:lpstr>
      <vt:lpstr>Konserwy MIKRO</vt:lpstr>
      <vt:lpstr>Arkusz2</vt:lpstr>
      <vt:lpstr>' Woda MIKRO'!Print_Area</vt:lpstr>
      <vt:lpstr>'Dane ogólne'!Print_Area</vt:lpstr>
      <vt:lpstr>'Konserwy MIKRO'!Print_Area</vt:lpstr>
      <vt:lpstr>'Powietrze MIKRO'!Print_Area</vt:lpstr>
      <vt:lpstr>'Pr. środowiskowe MIKRO'!Print_Area</vt:lpstr>
      <vt:lpstr>'Żywność MIKRO'!Print_Area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Kuik</dc:creator>
  <cp:lastModifiedBy>Karolina Momola</cp:lastModifiedBy>
  <cp:lastPrinted>2024-09-03T09:24:44Z</cp:lastPrinted>
  <dcterms:created xsi:type="dcterms:W3CDTF">2022-02-01T09:38:31Z</dcterms:created>
  <dcterms:modified xsi:type="dcterms:W3CDTF">2025-04-10T13:49:21Z</dcterms:modified>
</cp:coreProperties>
</file>